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eskom-my.sharepoint.com/personal/sitholn7_eskom_co_za/Documents/Documents/CONTRACTS/Open tender/Fire detection/FDS FOLDER/"/>
    </mc:Choice>
  </mc:AlternateContent>
  <xr:revisionPtr revIDLastSave="0" documentId="8_{A8439370-C41D-4C7C-81C2-1E6080C8F6BD}" xr6:coauthVersionLast="47" xr6:coauthVersionMax="47" xr10:uidLastSave="{00000000-0000-0000-0000-000000000000}"/>
  <bookViews>
    <workbookView xWindow="-110" yWindow="-110" windowWidth="19420" windowHeight="10300" xr2:uid="{47D0B0CD-3DC1-4372-9749-F55D42AFBE8E}"/>
  </bookViews>
  <sheets>
    <sheet name="Estimate (blank)" sheetId="1" r:id="rId1"/>
  </sheets>
  <externalReferences>
    <externalReference r:id="rId2"/>
  </externalReferences>
  <definedNames>
    <definedName name="_xlnm._FilterDatabase" localSheetId="0" hidden="1">'Estimate (blank)'!$B$102:$J$123</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Print_Area" localSheetId="0">'Estimate (blank)'!$A$1:$J$129</definedName>
    <definedName name="_xlnm.Print_Titles" localSheetId="0">'Estimate (blank)'!$1:$7</definedName>
    <definedName name="TEST0">#REF!</definedName>
    <definedName name="TEST1">#REF!</definedName>
    <definedName name="TEST2">#REF!</definedName>
    <definedName name="TEST3">#REF!</definedName>
    <definedName name="TEST4">#REF!</definedName>
    <definedName name="TEST5">#REF!</definedName>
    <definedName name="TEST6">#REF!</definedName>
    <definedName name="TESTHKEY">#REF!</definedName>
    <definedName name="TESTKEYS">#REF!</definedName>
    <definedName name="TESTVKE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120" i="1" l="1"/>
  <c r="J120" i="1" s="1"/>
  <c r="H121" i="1"/>
  <c r="J121" i="1" s="1"/>
  <c r="H87" i="1" l="1"/>
  <c r="J87" i="1" s="1"/>
  <c r="H26" i="1"/>
  <c r="J26" i="1" s="1"/>
  <c r="H42" i="1"/>
  <c r="J42" i="1" s="1"/>
  <c r="H76" i="1"/>
  <c r="J76" i="1" s="1"/>
  <c r="H79" i="1"/>
  <c r="J79" i="1" s="1"/>
  <c r="H119" i="1"/>
  <c r="J119" i="1" s="1"/>
  <c r="H118" i="1"/>
  <c r="J118" i="1" s="1"/>
  <c r="H117" i="1"/>
  <c r="J117" i="1" s="1"/>
  <c r="H116" i="1"/>
  <c r="J116" i="1" s="1"/>
  <c r="H115" i="1"/>
  <c r="J115" i="1" s="1"/>
  <c r="H114" i="1"/>
  <c r="J114" i="1" s="1"/>
  <c r="H113" i="1"/>
  <c r="J113" i="1" s="1"/>
  <c r="H112" i="1"/>
  <c r="J112" i="1" s="1"/>
  <c r="H111" i="1"/>
  <c r="J111" i="1" s="1"/>
  <c r="H110" i="1"/>
  <c r="J110" i="1" s="1"/>
  <c r="H109" i="1"/>
  <c r="J109" i="1" s="1"/>
  <c r="H108" i="1"/>
  <c r="J108" i="1" s="1"/>
  <c r="H107" i="1"/>
  <c r="J107" i="1" s="1"/>
  <c r="H106" i="1"/>
  <c r="J106" i="1" s="1"/>
  <c r="H105" i="1"/>
  <c r="J105" i="1" s="1"/>
  <c r="H99" i="1"/>
  <c r="J99" i="1" s="1"/>
  <c r="H98" i="1"/>
  <c r="J98" i="1" s="1"/>
  <c r="H95" i="1"/>
  <c r="J95" i="1" s="1"/>
  <c r="H94" i="1"/>
  <c r="J94" i="1" s="1"/>
  <c r="H91" i="1"/>
  <c r="J91" i="1" s="1"/>
  <c r="H90" i="1"/>
  <c r="J90" i="1" s="1"/>
  <c r="H86" i="1"/>
  <c r="J86" i="1" s="1"/>
  <c r="H85" i="1"/>
  <c r="J85" i="1" s="1"/>
  <c r="H75" i="1"/>
  <c r="J75" i="1" s="1"/>
  <c r="H74" i="1"/>
  <c r="J74" i="1" s="1"/>
  <c r="H73" i="1"/>
  <c r="J73" i="1" s="1"/>
  <c r="H72" i="1"/>
  <c r="J72" i="1" s="1"/>
  <c r="H71" i="1"/>
  <c r="J71" i="1" s="1"/>
  <c r="H70" i="1"/>
  <c r="J70" i="1" s="1"/>
  <c r="H69" i="1"/>
  <c r="J69" i="1" s="1"/>
  <c r="H68" i="1"/>
  <c r="J68" i="1" s="1"/>
  <c r="H67" i="1"/>
  <c r="J67" i="1" s="1"/>
  <c r="H66" i="1"/>
  <c r="J66" i="1" s="1"/>
  <c r="H65" i="1"/>
  <c r="J65" i="1" s="1"/>
  <c r="H64" i="1"/>
  <c r="J64" i="1" s="1"/>
  <c r="H63" i="1"/>
  <c r="J63" i="1" s="1"/>
  <c r="H62" i="1"/>
  <c r="J62" i="1" s="1"/>
  <c r="H61" i="1"/>
  <c r="J61" i="1" s="1"/>
  <c r="H60" i="1"/>
  <c r="J60" i="1" s="1"/>
  <c r="H59" i="1"/>
  <c r="J59" i="1" s="1"/>
  <c r="H58" i="1"/>
  <c r="J58" i="1" s="1"/>
  <c r="H57" i="1"/>
  <c r="J57" i="1" s="1"/>
  <c r="H56" i="1"/>
  <c r="J56" i="1" s="1"/>
  <c r="H52" i="1"/>
  <c r="J52" i="1" s="1"/>
  <c r="H51" i="1"/>
  <c r="J51" i="1" s="1"/>
  <c r="H50" i="1"/>
  <c r="J50" i="1" s="1"/>
  <c r="H47" i="1"/>
  <c r="J47" i="1" s="1"/>
  <c r="H45" i="1"/>
  <c r="J45" i="1" s="1"/>
  <c r="H44" i="1"/>
  <c r="J44" i="1" s="1"/>
  <c r="H43" i="1"/>
  <c r="J43" i="1" s="1"/>
  <c r="H41" i="1"/>
  <c r="J41" i="1" s="1"/>
  <c r="H40" i="1"/>
  <c r="J40" i="1" s="1"/>
  <c r="H39" i="1"/>
  <c r="J39" i="1" s="1"/>
  <c r="H38" i="1"/>
  <c r="J38" i="1" s="1"/>
  <c r="H36" i="1"/>
  <c r="J36" i="1" s="1"/>
  <c r="H35" i="1"/>
  <c r="J35" i="1" s="1"/>
  <c r="H32" i="1"/>
  <c r="J32" i="1" s="1"/>
  <c r="H31" i="1"/>
  <c r="J31" i="1" s="1"/>
  <c r="H28" i="1"/>
  <c r="J28" i="1" s="1"/>
  <c r="H27" i="1"/>
  <c r="J27" i="1" s="1"/>
  <c r="C18" i="1"/>
  <c r="C3" i="1"/>
  <c r="J20" i="1" l="1"/>
  <c r="J81" i="1"/>
  <c r="J101" i="1"/>
  <c r="J123" i="1" l="1"/>
  <c r="J125" i="1" s="1"/>
  <c r="J127" i="1" s="1"/>
  <c r="C1" i="1" l="1"/>
</calcChain>
</file>

<file path=xl/sharedStrings.xml><?xml version="1.0" encoding="utf-8"?>
<sst xmlns="http://schemas.openxmlformats.org/spreadsheetml/2006/main" count="290" uniqueCount="206">
  <si>
    <t>Contract</t>
  </si>
  <si>
    <t>:</t>
  </si>
  <si>
    <t>Contract Type</t>
  </si>
  <si>
    <t>60 Months</t>
  </si>
  <si>
    <t>Contract Location</t>
  </si>
  <si>
    <t>Document</t>
  </si>
  <si>
    <t>Date</t>
  </si>
  <si>
    <t>ITEM</t>
  </si>
  <si>
    <t>DESCRIPTION</t>
  </si>
  <si>
    <t>UNIT</t>
  </si>
  <si>
    <t>QTY</t>
  </si>
  <si>
    <t>RATE</t>
  </si>
  <si>
    <t>AMOUNT</t>
  </si>
  <si>
    <t>PERIOD</t>
  </si>
  <si>
    <t xml:space="preserve">TOTAL AMOUNT </t>
  </si>
  <si>
    <t>PREAMBLES</t>
  </si>
  <si>
    <t>The Contractor shall provide scheduled preventative and corrective maintenance services for the Fire Detection System (FDS) at Grootvlei Power Station and Vaal Dam Pumping Station over a period of five (5) years.</t>
  </si>
  <si>
    <t>Note</t>
  </si>
  <si>
    <r>
      <rPr>
        <b/>
        <sz val="9"/>
        <rFont val="Arial"/>
        <family val="2"/>
      </rPr>
      <t>All maintenance activities shall be carried out in accordance with</t>
    </r>
    <r>
      <rPr>
        <sz val="9"/>
        <rFont val="Arial"/>
        <family val="2"/>
      </rPr>
      <t>:
•GVLEG 0251 - Maintenance of Honeywell Fire Detection System Procedure
•OEM manufacturer recommendations and industry best practices</t>
    </r>
  </si>
  <si>
    <t xml:space="preserve">The Scope : </t>
  </si>
  <si>
    <r>
      <rPr>
        <b/>
        <sz val="9"/>
        <rFont val="Arial"/>
        <family val="2"/>
      </rPr>
      <t>The contractor shall perform:</t>
    </r>
    <r>
      <rPr>
        <sz val="9"/>
        <rFont val="Arial"/>
        <family val="2"/>
      </rPr>
      <t xml:space="preserve">
•Scheduled preventative maintenance of existing installations and field hardware
•Scheduled maintenance of fire detection system applications and databases
•Corrective maintenance to restore faulty components and ensure full system operation
•System fault diagnostics and troubleshooting
•Backup and recovery of critical system data
•Ensuring that maintenance documentation remains up to date</t>
    </r>
  </si>
  <si>
    <t xml:space="preserve">Preliminary and Generals </t>
  </si>
  <si>
    <t>Description</t>
  </si>
  <si>
    <t>Unit</t>
  </si>
  <si>
    <t>Days</t>
  </si>
  <si>
    <t>Quantity</t>
  </si>
  <si>
    <t>Rate</t>
  </si>
  <si>
    <t>Amount</t>
  </si>
  <si>
    <t>No.of years/months</t>
  </si>
  <si>
    <t>Total Amount</t>
  </si>
  <si>
    <t>All budgetary allowances and/or provisional sums shall be expended as directed by the Employer after all due diligence has been done. Items shall be measured as executed and paid according to the prices in the pricing document and/or pre-approved quotations. Any balance remaining shall be deducted from the contract value.
No commitment to expending any portion of the budgetary allowance and/or provisional sums are made or implied by the Employer.</t>
  </si>
  <si>
    <t>Site Establishment</t>
  </si>
  <si>
    <t>1.1.1</t>
  </si>
  <si>
    <t>Transporting of Facilities to site</t>
  </si>
  <si>
    <t>Sum</t>
  </si>
  <si>
    <t>1.1.2</t>
  </si>
  <si>
    <t>1.1.3</t>
  </si>
  <si>
    <t>Establishment of offices (including cost of container)</t>
  </si>
  <si>
    <t>Transportation</t>
  </si>
  <si>
    <t>1.2.1</t>
  </si>
  <si>
    <t xml:space="preserve">Travelling </t>
  </si>
  <si>
    <t>Km</t>
  </si>
  <si>
    <t>1.2.2</t>
  </si>
  <si>
    <t>Travelling allowance (Standby and overtime)</t>
  </si>
  <si>
    <t>Health and Safety Requirements</t>
  </si>
  <si>
    <t>1.3.1</t>
  </si>
  <si>
    <t xml:space="preserve">Medicals </t>
  </si>
  <si>
    <t>Each</t>
  </si>
  <si>
    <t>1.3.2</t>
  </si>
  <si>
    <t>Safety File</t>
  </si>
  <si>
    <t>sum</t>
  </si>
  <si>
    <t>1.3.3</t>
  </si>
  <si>
    <t>Personal Protective Equipment</t>
  </si>
  <si>
    <t>1.3.3.1</t>
  </si>
  <si>
    <t>Hard hat ( 1 per person per year)</t>
  </si>
  <si>
    <t>per person</t>
  </si>
  <si>
    <t>1.3.3.2</t>
  </si>
  <si>
    <t>SABS Approved D59 Flame and Acid Full overall (per year)  (2 * per year)</t>
  </si>
  <si>
    <t>1.3.3.3</t>
  </si>
  <si>
    <t>Socks (2 pairs per year per person)</t>
  </si>
  <si>
    <t>1.3.3.4</t>
  </si>
  <si>
    <t>SABS Approved Steel toe Safety boots - Yearly (1 per person per year)</t>
  </si>
  <si>
    <t>1.3.3.5</t>
  </si>
  <si>
    <t>Disposable PPE (monthly)</t>
  </si>
  <si>
    <t>no</t>
  </si>
  <si>
    <t>1.3.3.6</t>
  </si>
  <si>
    <t>Dust mask (FFP1 Dust Face Mask) (monthly)</t>
  </si>
  <si>
    <t>1.3.3.7</t>
  </si>
  <si>
    <t>Ear protection (Corded Disposable Earplugs) (monthly)</t>
  </si>
  <si>
    <t>1.3.3.8</t>
  </si>
  <si>
    <t>Safety goggles (monthly)</t>
  </si>
  <si>
    <t>1.3.4</t>
  </si>
  <si>
    <t>Police Clearance</t>
  </si>
  <si>
    <t>IT Infrastructure</t>
  </si>
  <si>
    <t>1.4.1</t>
  </si>
  <si>
    <t>Laptop</t>
  </si>
  <si>
    <t>1.4.2</t>
  </si>
  <si>
    <t>Printer</t>
  </si>
  <si>
    <t>1.4.3</t>
  </si>
  <si>
    <t>WIFI</t>
  </si>
  <si>
    <t>month</t>
  </si>
  <si>
    <t xml:space="preserve">Tools &amp; Test Equipment </t>
  </si>
  <si>
    <t>1.5.1</t>
  </si>
  <si>
    <t>Toolbox/Tool bag</t>
  </si>
  <si>
    <t>each</t>
  </si>
  <si>
    <t>1.5.2</t>
  </si>
  <si>
    <t>Hex key set</t>
  </si>
  <si>
    <t>1.5.3</t>
  </si>
  <si>
    <t>Digital multimeter (Fluke 177)</t>
  </si>
  <si>
    <t>1.5.4</t>
  </si>
  <si>
    <t>Ryobi blower</t>
  </si>
  <si>
    <t>1.5.5</t>
  </si>
  <si>
    <t>Extension cord</t>
  </si>
  <si>
    <t>1.5.6</t>
  </si>
  <si>
    <t>Safety harness</t>
  </si>
  <si>
    <t>1.5.7</t>
  </si>
  <si>
    <t>Pipe wrench 14</t>
  </si>
  <si>
    <t>1.5.8</t>
  </si>
  <si>
    <t>Set of Flat Screwdrivers</t>
  </si>
  <si>
    <t>1.5.9</t>
  </si>
  <si>
    <t>Set of Terminal screwdrivers</t>
  </si>
  <si>
    <t>1.5.10</t>
  </si>
  <si>
    <t>Plier</t>
  </si>
  <si>
    <t>1.5.11</t>
  </si>
  <si>
    <t>Pipe wrench</t>
  </si>
  <si>
    <t>1.5.12</t>
  </si>
  <si>
    <t>Side cutter pliers</t>
  </si>
  <si>
    <t>1.5.13</t>
  </si>
  <si>
    <t>Long nose pliers</t>
  </si>
  <si>
    <t>1.5.14</t>
  </si>
  <si>
    <t>Search light</t>
  </si>
  <si>
    <t>1.5.15</t>
  </si>
  <si>
    <t>Junior hacksaw</t>
  </si>
  <si>
    <t>1.5.16</t>
  </si>
  <si>
    <t>Step ladder</t>
  </si>
  <si>
    <t>1.5.17</t>
  </si>
  <si>
    <t>Torch</t>
  </si>
  <si>
    <t>1.5.18</t>
  </si>
  <si>
    <t>Insulation tape</t>
  </si>
  <si>
    <t>1.5.19</t>
  </si>
  <si>
    <t>Network cable tester</t>
  </si>
  <si>
    <t>1.5.20</t>
  </si>
  <si>
    <t>Head lamp</t>
  </si>
  <si>
    <t>1.5.21</t>
  </si>
  <si>
    <t>Lektro clean spray</t>
  </si>
  <si>
    <t>Site De-Establishment</t>
  </si>
  <si>
    <t>1.6.1</t>
  </si>
  <si>
    <t>Removal of all facilities and final site cleaning.</t>
  </si>
  <si>
    <t>Provision of Labour</t>
  </si>
  <si>
    <t>Hours</t>
  </si>
  <si>
    <t>No. of  years/months</t>
  </si>
  <si>
    <t>Labour- Normal Time</t>
  </si>
  <si>
    <t>2.1.1</t>
  </si>
  <si>
    <t>Senior Technician</t>
  </si>
  <si>
    <t>hr</t>
  </si>
  <si>
    <t>2.1.2</t>
  </si>
  <si>
    <t>Technician</t>
  </si>
  <si>
    <t>2.1.3</t>
  </si>
  <si>
    <t>Contract administrator</t>
  </si>
  <si>
    <t>Labour- Overtime</t>
  </si>
  <si>
    <t xml:space="preserve">  </t>
  </si>
  <si>
    <t>2.2.1</t>
  </si>
  <si>
    <t>2.2.2</t>
  </si>
  <si>
    <t>Labour- Sundays &amp; Public Holidays</t>
  </si>
  <si>
    <t>2.3.1</t>
  </si>
  <si>
    <t>2.3.2</t>
  </si>
  <si>
    <t>Labour- Standby Allowance</t>
  </si>
  <si>
    <t>2.4.1</t>
  </si>
  <si>
    <t>2.4.2</t>
  </si>
  <si>
    <t>Supply and Delivery of Spares</t>
  </si>
  <si>
    <t>part number</t>
  </si>
  <si>
    <t>3.1.1</t>
  </si>
  <si>
    <t>3.1.2</t>
  </si>
  <si>
    <t>3.1.3</t>
  </si>
  <si>
    <t>3.1.4</t>
  </si>
  <si>
    <t>3.1.5</t>
  </si>
  <si>
    <t>3.1.6</t>
  </si>
  <si>
    <t>3.1.7</t>
  </si>
  <si>
    <t>3.1.8</t>
  </si>
  <si>
    <t>3.1.9</t>
  </si>
  <si>
    <t>3.1.10</t>
  </si>
  <si>
    <t>3.1.11</t>
  </si>
  <si>
    <t>3.1.12</t>
  </si>
  <si>
    <t>3.1.13</t>
  </si>
  <si>
    <t>3.1.14</t>
  </si>
  <si>
    <t>3.1.15</t>
  </si>
  <si>
    <t>3.1.16</t>
  </si>
  <si>
    <t>3.1.17</t>
  </si>
  <si>
    <t>Battery:12V, 40AH</t>
  </si>
  <si>
    <t>Processor:3-CPU1, Main panel for XLS1000, Class "A" audio networking - Discontinued, 3-CPU3 Edwards EST (replacement)</t>
  </si>
  <si>
    <t>3-CPU1</t>
  </si>
  <si>
    <t>Controller:3-DSDC, Signature data loop for use with XLS1000</t>
  </si>
  <si>
    <t>Card:3-SDC, Daughter to add second loop on 3-DSDC for signature devices</t>
  </si>
  <si>
    <t>3-SDC</t>
  </si>
  <si>
    <t>Display:3-LCD, Main operator interface with LCD, for use with XLS200/1000</t>
  </si>
  <si>
    <t xml:space="preserve">Power supply (Honeywell) </t>
  </si>
  <si>
    <t>SPECIFICATION: HPF24S6; MANUF P/N: HPF24S6</t>
  </si>
  <si>
    <t>Card, Communication:3-RS232,  communication</t>
  </si>
  <si>
    <t>3-RS232</t>
  </si>
  <si>
    <t>Module:3-FIB, Fibre optic network communication</t>
  </si>
  <si>
    <t>Power, Supply:3-PPS/M-230, Primary 230VAC with monitor module</t>
  </si>
  <si>
    <t>Base:SIGA-SB4, Detector 4" Octagon box MTG</t>
  </si>
  <si>
    <t>SIGA-SB4</t>
  </si>
  <si>
    <t>Detector:XLS-PS, Intelligent Smoke</t>
  </si>
  <si>
    <t>XLS-PS</t>
  </si>
  <si>
    <t>Detector:XLS-HFS, Heat 135F Fixed Temp, Intelligent for use on XLS signature</t>
  </si>
  <si>
    <t>XLS-HFS</t>
  </si>
  <si>
    <t>Module:SIGA-CT1, Single Input for use with XLS signature loop</t>
  </si>
  <si>
    <t>Module:SIGA-CR, Control Relay</t>
  </si>
  <si>
    <t>SIGA-CR</t>
  </si>
  <si>
    <t>XLS1000</t>
  </si>
  <si>
    <t>3-DSDC1</t>
  </si>
  <si>
    <t>3-LCD</t>
  </si>
  <si>
    <t>3-FIB</t>
  </si>
  <si>
    <t>3-PPS/M-320</t>
  </si>
  <si>
    <t>SIGA-CT1</t>
  </si>
  <si>
    <t>XLS-LAN Interface Chassis</t>
  </si>
  <si>
    <t>32004871-005</t>
  </si>
  <si>
    <t>Sigi 271 Pull Station (Break Glass)</t>
  </si>
  <si>
    <t>SIGI 271</t>
  </si>
  <si>
    <t>SUB-TOTAL (EXCLUDING VAT)</t>
  </si>
  <si>
    <t>TOTAL (INCLUDING VAT)</t>
  </si>
  <si>
    <t>VAT (@ 15%)</t>
  </si>
  <si>
    <t>Office furniture</t>
  </si>
  <si>
    <t>Pricelist</t>
  </si>
  <si>
    <t>Base:32004871-010, F-BOX(Redundant)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</si>
</sst>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43" formatCode="_-* #,##0.00_-;\-* #,##0.00_-;_-* &quot;-&quot;??_-;_-@_-"/>
    <numFmt numFmtId="164" formatCode="_-[$R-1C09]* #,##0.00_-;\-[$R-1C09]* #,##0.00_-;_-[$R-1C09]* &quot;-&quot;??_-;_-@_-"/>
    <numFmt numFmtId="165" formatCode="_ &quot;R&quot;\ * #,##0.00_ ;_ &quot;R&quot;\ * \-#,##0.00_ ;_ &quot;R&quot;\ * &quot;-&quot;??_ ;_ @_ "/>
  </numFmts>
  <fonts count="17" x14ac:knownFonts="1">
    <font>
      <sz val="11"/>
      <color theme="1"/>
      <name val="Calibri"/>
      <family val="2"/>
      <scheme val="minor"/>
    </font>
    <font>
      <sz val="11"/>
      <color theme="1"/>
      <name val="Calibri"/>
      <family val="2"/>
      <scheme val="minor"/>
    </font>
    <font>
      <u/>
      <sz val="11"/>
      <color theme="10"/>
      <name val="Calibri"/>
      <family val="2"/>
      <scheme val="minor"/>
    </font>
    <font>
      <b/>
      <i/>
      <sz val="9"/>
      <name val="Arial"/>
      <family val="2"/>
    </font>
    <font>
      <b/>
      <sz val="9"/>
      <name val="Arial"/>
      <family val="2"/>
    </font>
    <font>
      <b/>
      <sz val="8"/>
      <name val="Arial"/>
      <family val="2"/>
    </font>
    <font>
      <sz val="8"/>
      <name val="Arial"/>
      <family val="2"/>
    </font>
    <font>
      <sz val="9"/>
      <name val="Arial"/>
      <family val="2"/>
    </font>
    <font>
      <sz val="9"/>
      <name val="Calibri"/>
      <family val="2"/>
    </font>
    <font>
      <sz val="10"/>
      <name val="Arial"/>
      <family val="2"/>
    </font>
    <font>
      <sz val="9"/>
      <name val="Calibri"/>
      <family val="2"/>
      <scheme val="minor"/>
    </font>
    <font>
      <b/>
      <u/>
      <sz val="9"/>
      <name val="Arial"/>
      <family val="2"/>
    </font>
    <font>
      <u/>
      <sz val="9"/>
      <name val="Arial"/>
      <family val="2"/>
    </font>
    <font>
      <b/>
      <sz val="9"/>
      <name val="Calibri"/>
      <family val="2"/>
      <scheme val="minor"/>
    </font>
    <font>
      <b/>
      <u/>
      <sz val="8"/>
      <name val="Arial"/>
      <family val="2"/>
    </font>
    <font>
      <b/>
      <sz val="11"/>
      <name val="Calibri"/>
      <family val="2"/>
      <scheme val="minor"/>
    </font>
    <font>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9" fillId="0" borderId="0"/>
  </cellStyleXfs>
  <cellXfs count="162">
    <xf numFmtId="0" fontId="0" fillId="0" borderId="0" xfId="0"/>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xf>
    <xf numFmtId="0" fontId="5" fillId="0" borderId="0" xfId="0" applyFont="1" applyAlignment="1">
      <alignment horizontal="right" vertical="center"/>
    </xf>
    <xf numFmtId="0" fontId="5"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7" fillId="0" borderId="0" xfId="0" applyFont="1"/>
    <xf numFmtId="0" fontId="8" fillId="0" borderId="0" xfId="0" applyFont="1"/>
    <xf numFmtId="0" fontId="3" fillId="0" borderId="0" xfId="0" applyFont="1"/>
    <xf numFmtId="0" fontId="5" fillId="0" borderId="0" xfId="0" applyFont="1" applyAlignment="1">
      <alignment horizontal="right"/>
    </xf>
    <xf numFmtId="15" fontId="4" fillId="0" borderId="0" xfId="5" applyNumberFormat="1" applyFont="1" applyAlignment="1">
      <alignment horizontal="left"/>
    </xf>
    <xf numFmtId="15" fontId="5" fillId="0" borderId="0" xfId="5" applyNumberFormat="1" applyFont="1" applyAlignment="1">
      <alignment horizontal="left"/>
    </xf>
    <xf numFmtId="0" fontId="6" fillId="0" borderId="0" xfId="5" applyFont="1" applyAlignment="1">
      <alignment horizontal="left"/>
    </xf>
    <xf numFmtId="15" fontId="6" fillId="0" borderId="0" xfId="5" applyNumberFormat="1" applyFont="1" applyAlignment="1">
      <alignment horizontal="left"/>
    </xf>
    <xf numFmtId="0" fontId="4" fillId="0" borderId="0" xfId="0" applyFont="1" applyAlignment="1">
      <alignment horizontal="center"/>
    </xf>
    <xf numFmtId="0" fontId="7" fillId="0" borderId="0" xfId="0" applyFont="1" applyAlignment="1">
      <alignment wrapText="1"/>
    </xf>
    <xf numFmtId="0" fontId="6"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left" wrapText="1"/>
    </xf>
    <xf numFmtId="0" fontId="10" fillId="0" borderId="0" xfId="0" applyFont="1"/>
    <xf numFmtId="0" fontId="7"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0" xfId="0" applyFont="1" applyAlignment="1">
      <alignment horizontal="left" vertical="center"/>
    </xf>
    <xf numFmtId="0" fontId="4" fillId="0" borderId="0" xfId="0" applyFont="1" applyAlignment="1">
      <alignment horizontal="center" vertical="center"/>
    </xf>
    <xf numFmtId="0" fontId="10" fillId="0" borderId="0" xfId="0" applyFont="1" applyAlignment="1">
      <alignment horizontal="center" vertical="center"/>
    </xf>
    <xf numFmtId="0" fontId="4" fillId="0" borderId="4" xfId="0" applyFont="1" applyBorder="1"/>
    <xf numFmtId="0" fontId="11" fillId="0" borderId="0" xfId="0" applyFont="1" applyAlignment="1">
      <alignment wrapText="1"/>
    </xf>
    <xf numFmtId="0" fontId="6" fillId="0" borderId="5" xfId="0" applyFont="1" applyBorder="1" applyAlignment="1">
      <alignment horizontal="center" vertical="center" wrapText="1"/>
    </xf>
    <xf numFmtId="0" fontId="6" fillId="0" borderId="5" xfId="0" applyFont="1" applyBorder="1" applyAlignment="1">
      <alignment horizontal="right" wrapText="1"/>
    </xf>
    <xf numFmtId="44" fontId="6" fillId="0" borderId="5" xfId="2" applyFont="1" applyFill="1" applyBorder="1" applyAlignment="1">
      <alignment horizontal="right" wrapText="1"/>
    </xf>
    <xf numFmtId="44" fontId="6" fillId="0" borderId="5" xfId="2" applyFont="1" applyFill="1" applyBorder="1" applyAlignment="1">
      <alignment horizontal="left" wrapText="1"/>
    </xf>
    <xf numFmtId="0" fontId="6" fillId="0" borderId="5" xfId="2" applyNumberFormat="1" applyFont="1" applyFill="1" applyBorder="1" applyAlignment="1">
      <alignment horizontal="center" wrapText="1"/>
    </xf>
    <xf numFmtId="44" fontId="6" fillId="0" borderId="4" xfId="2" applyFont="1" applyFill="1" applyBorder="1" applyAlignment="1">
      <alignment horizontal="left" wrapText="1"/>
    </xf>
    <xf numFmtId="0" fontId="12" fillId="0" borderId="0" xfId="0" applyFont="1" applyAlignment="1">
      <alignment horizontal="left" wrapText="1"/>
    </xf>
    <xf numFmtId="0" fontId="6" fillId="0" borderId="5" xfId="0" applyFont="1" applyBorder="1" applyAlignment="1">
      <alignment horizontal="left" wrapText="1"/>
    </xf>
    <xf numFmtId="0" fontId="4" fillId="0" borderId="0" xfId="0" applyFont="1" applyAlignment="1">
      <alignment horizontal="left" wrapText="1"/>
    </xf>
    <xf numFmtId="0" fontId="6" fillId="0" borderId="5" xfId="0" applyFont="1" applyBorder="1" applyAlignment="1">
      <alignment horizontal="center" wrapText="1"/>
    </xf>
    <xf numFmtId="44" fontId="6" fillId="0" borderId="5" xfId="2" applyFont="1" applyFill="1" applyBorder="1" applyAlignment="1">
      <alignment horizontal="center" wrapText="1"/>
    </xf>
    <xf numFmtId="164" fontId="6" fillId="0" borderId="4" xfId="2" applyNumberFormat="1" applyFont="1" applyFill="1" applyBorder="1" applyAlignment="1">
      <alignment horizontal="left" wrapText="1"/>
    </xf>
    <xf numFmtId="0" fontId="7" fillId="0" borderId="0" xfId="0" applyFont="1" applyAlignment="1">
      <alignment horizontal="left" wrapText="1"/>
    </xf>
    <xf numFmtId="0" fontId="11" fillId="0" borderId="0" xfId="0" applyFont="1" applyAlignment="1">
      <alignment horizontal="left" wrapText="1"/>
    </xf>
    <xf numFmtId="0" fontId="4" fillId="0" borderId="0" xfId="0" applyFont="1"/>
    <xf numFmtId="0" fontId="4" fillId="3" borderId="6" xfId="0" applyFont="1" applyFill="1" applyBorder="1" applyAlignment="1">
      <alignment horizontal="center"/>
    </xf>
    <xf numFmtId="0" fontId="4" fillId="3" borderId="7" xfId="0" applyFont="1" applyFill="1" applyBorder="1" applyAlignment="1">
      <alignment wrapText="1"/>
    </xf>
    <xf numFmtId="0" fontId="5" fillId="3" borderId="8" xfId="0" applyFont="1" applyFill="1" applyBorder="1" applyAlignment="1">
      <alignment horizontal="center" wrapText="1"/>
    </xf>
    <xf numFmtId="44" fontId="5" fillId="3" borderId="8" xfId="2" applyFont="1" applyFill="1" applyBorder="1" applyAlignment="1">
      <alignment horizontal="center" wrapText="1"/>
    </xf>
    <xf numFmtId="44" fontId="5" fillId="3" borderId="8" xfId="2" applyFont="1" applyFill="1" applyBorder="1" applyAlignment="1">
      <alignment horizontal="left" wrapText="1"/>
    </xf>
    <xf numFmtId="0" fontId="5" fillId="3" borderId="8" xfId="2" applyNumberFormat="1" applyFont="1" applyFill="1" applyBorder="1" applyAlignment="1">
      <alignment horizontal="center" wrapText="1"/>
    </xf>
    <xf numFmtId="164" fontId="5" fillId="3" borderId="6" xfId="2" applyNumberFormat="1" applyFont="1" applyFill="1" applyBorder="1" applyAlignment="1">
      <alignment horizontal="left" wrapText="1"/>
    </xf>
    <xf numFmtId="164" fontId="4" fillId="3" borderId="0" xfId="2" applyNumberFormat="1" applyFont="1" applyFill="1" applyBorder="1" applyAlignment="1">
      <alignment horizontal="center" wrapText="1"/>
    </xf>
    <xf numFmtId="0" fontId="13" fillId="0" borderId="0" xfId="0" applyFont="1"/>
    <xf numFmtId="0" fontId="4" fillId="0" borderId="6" xfId="0" applyFont="1" applyBorder="1" applyAlignment="1">
      <alignment horizontal="center"/>
    </xf>
    <xf numFmtId="0" fontId="4" fillId="0" borderId="7" xfId="0" applyFont="1" applyBorder="1" applyAlignment="1">
      <alignment horizontal="left" wrapText="1"/>
    </xf>
    <xf numFmtId="0" fontId="5" fillId="0" borderId="8" xfId="0" applyFont="1" applyBorder="1" applyAlignment="1">
      <alignment horizontal="center" wrapText="1"/>
    </xf>
    <xf numFmtId="44" fontId="5" fillId="0" borderId="8" xfId="2" applyFont="1" applyFill="1" applyBorder="1" applyAlignment="1">
      <alignment horizontal="center" wrapText="1"/>
    </xf>
    <xf numFmtId="44" fontId="5" fillId="0" borderId="8" xfId="2" applyFont="1" applyFill="1" applyBorder="1" applyAlignment="1">
      <alignment horizontal="left" wrapText="1"/>
    </xf>
    <xf numFmtId="0" fontId="5" fillId="0" borderId="8" xfId="2" applyNumberFormat="1" applyFont="1" applyFill="1" applyBorder="1" applyAlignment="1">
      <alignment horizontal="center" wrapText="1"/>
    </xf>
    <xf numFmtId="164" fontId="5" fillId="0" borderId="6" xfId="2" applyNumberFormat="1" applyFont="1" applyFill="1" applyBorder="1" applyAlignment="1">
      <alignment horizontal="left" wrapText="1"/>
    </xf>
    <xf numFmtId="0" fontId="4" fillId="3" borderId="6" xfId="0" applyFont="1" applyFill="1" applyBorder="1" applyAlignment="1">
      <alignment horizontal="center" vertical="top"/>
    </xf>
    <xf numFmtId="0" fontId="4" fillId="3" borderId="9" xfId="0" applyFont="1" applyFill="1" applyBorder="1" applyAlignment="1">
      <alignment horizontal="left" wrapText="1"/>
    </xf>
    <xf numFmtId="0" fontId="6" fillId="3" borderId="6" xfId="0" applyFont="1" applyFill="1" applyBorder="1" applyAlignment="1">
      <alignment horizontal="center" wrapText="1"/>
    </xf>
    <xf numFmtId="44" fontId="6" fillId="3" borderId="6" xfId="2" applyFont="1" applyFill="1" applyBorder="1" applyAlignment="1">
      <alignment horizontal="center" wrapText="1"/>
    </xf>
    <xf numFmtId="44" fontId="6" fillId="3" borderId="6" xfId="2" applyFont="1" applyFill="1" applyBorder="1" applyAlignment="1">
      <alignment horizontal="left" wrapText="1"/>
    </xf>
    <xf numFmtId="0" fontId="6" fillId="3" borderId="6" xfId="2" applyNumberFormat="1" applyFont="1" applyFill="1" applyBorder="1" applyAlignment="1">
      <alignment horizontal="center" wrapText="1"/>
    </xf>
    <xf numFmtId="164" fontId="6" fillId="3" borderId="6" xfId="2" applyNumberFormat="1" applyFont="1" applyFill="1" applyBorder="1" applyAlignment="1">
      <alignment horizontal="left" wrapText="1"/>
    </xf>
    <xf numFmtId="44" fontId="7" fillId="0" borderId="0" xfId="2" applyFont="1" applyFill="1" applyBorder="1"/>
    <xf numFmtId="44" fontId="7" fillId="0" borderId="0" xfId="0" applyNumberFormat="1" applyFont="1"/>
    <xf numFmtId="0" fontId="4" fillId="0" borderId="4" xfId="0" applyFont="1" applyBorder="1" applyAlignment="1">
      <alignment horizontal="center" vertical="top"/>
    </xf>
    <xf numFmtId="0" fontId="3" fillId="3" borderId="7" xfId="0" applyFont="1" applyFill="1" applyBorder="1" applyAlignment="1">
      <alignment horizontal="left" wrapText="1"/>
    </xf>
    <xf numFmtId="0" fontId="6" fillId="3" borderId="8" xfId="0" applyFont="1" applyFill="1" applyBorder="1" applyAlignment="1">
      <alignment horizontal="center" wrapText="1"/>
    </xf>
    <xf numFmtId="44" fontId="6" fillId="3" borderId="8" xfId="2" applyFont="1" applyFill="1" applyBorder="1" applyAlignment="1">
      <alignment horizontal="center" wrapText="1"/>
    </xf>
    <xf numFmtId="44" fontId="6" fillId="3" borderId="8" xfId="2" applyFont="1" applyFill="1" applyBorder="1" applyAlignment="1">
      <alignment horizontal="left" wrapText="1"/>
    </xf>
    <xf numFmtId="0" fontId="6" fillId="3" borderId="8" xfId="2" applyNumberFormat="1" applyFont="1" applyFill="1" applyBorder="1" applyAlignment="1">
      <alignment horizontal="center" wrapText="1"/>
    </xf>
    <xf numFmtId="0" fontId="4" fillId="3" borderId="7" xfId="0" applyFont="1" applyFill="1" applyBorder="1" applyAlignment="1">
      <alignment horizontal="left" wrapText="1"/>
    </xf>
    <xf numFmtId="164" fontId="5" fillId="3" borderId="6" xfId="2" applyNumberFormat="1" applyFont="1" applyFill="1" applyBorder="1" applyAlignment="1">
      <alignment horizontal="center" wrapText="1"/>
    </xf>
    <xf numFmtId="164" fontId="5" fillId="0" borderId="4" xfId="2" applyNumberFormat="1" applyFont="1" applyFill="1" applyBorder="1" applyAlignment="1">
      <alignment horizontal="center" wrapText="1"/>
    </xf>
    <xf numFmtId="164" fontId="7" fillId="0" borderId="0" xfId="0" applyNumberFormat="1" applyFont="1" applyAlignment="1">
      <alignment horizontal="left"/>
    </xf>
    <xf numFmtId="164" fontId="5" fillId="0" borderId="4" xfId="2" applyNumberFormat="1" applyFont="1" applyFill="1" applyBorder="1" applyAlignment="1">
      <alignment horizontal="left" wrapText="1"/>
    </xf>
    <xf numFmtId="0" fontId="7" fillId="0" borderId="4" xfId="0" applyFont="1" applyBorder="1" applyAlignment="1">
      <alignment horizontal="center" vertical="top"/>
    </xf>
    <xf numFmtId="9" fontId="7" fillId="0" borderId="0" xfId="2" applyNumberFormat="1" applyFont="1" applyFill="1" applyBorder="1"/>
    <xf numFmtId="0" fontId="6" fillId="0" borderId="10" xfId="0" applyFont="1" applyBorder="1" applyAlignment="1">
      <alignment wrapText="1"/>
    </xf>
    <xf numFmtId="0" fontId="6" fillId="0" borderId="0" xfId="0" applyFont="1" applyAlignment="1">
      <alignment wrapText="1"/>
    </xf>
    <xf numFmtId="0" fontId="5" fillId="0" borderId="0" xfId="0" applyFont="1" applyAlignment="1">
      <alignment horizontal="left" wrapText="1"/>
    </xf>
    <xf numFmtId="0" fontId="7" fillId="0" borderId="0" xfId="2" applyNumberFormat="1" applyFont="1" applyFill="1" applyBorder="1"/>
    <xf numFmtId="0" fontId="2" fillId="0" borderId="0" xfId="4"/>
    <xf numFmtId="0" fontId="14" fillId="0" borderId="0" xfId="0" applyFont="1" applyAlignment="1">
      <alignment horizontal="left" wrapText="1"/>
    </xf>
    <xf numFmtId="0" fontId="10" fillId="0" borderId="0" xfId="0" applyFont="1" applyAlignment="1">
      <alignment horizontal="left"/>
    </xf>
    <xf numFmtId="0" fontId="10" fillId="0" borderId="5" xfId="0" applyFont="1" applyBorder="1" applyAlignment="1">
      <alignment horizontal="center"/>
    </xf>
    <xf numFmtId="44" fontId="10" fillId="0" borderId="5" xfId="2" applyFont="1" applyFill="1" applyBorder="1"/>
    <xf numFmtId="44" fontId="10" fillId="0" borderId="5" xfId="2" applyFont="1" applyFill="1" applyBorder="1" applyAlignment="1">
      <alignment horizontal="left"/>
    </xf>
    <xf numFmtId="0" fontId="10" fillId="0" borderId="5" xfId="2" applyNumberFormat="1" applyFont="1" applyFill="1" applyBorder="1" applyAlignment="1">
      <alignment horizontal="center"/>
    </xf>
    <xf numFmtId="44" fontId="10" fillId="0" borderId="4" xfId="0" applyNumberFormat="1" applyFont="1" applyBorder="1" applyAlignment="1">
      <alignment horizontal="left"/>
    </xf>
    <xf numFmtId="0" fontId="10" fillId="0" borderId="0" xfId="0" applyFont="1" applyAlignment="1">
      <alignment horizontal="left" indent="1"/>
    </xf>
    <xf numFmtId="0" fontId="6" fillId="4" borderId="0" xfId="0" applyFont="1" applyFill="1" applyAlignment="1">
      <alignment horizontal="left" wrapText="1"/>
    </xf>
    <xf numFmtId="0" fontId="5" fillId="0" borderId="5" xfId="0" applyFont="1" applyBorder="1" applyAlignment="1">
      <alignment horizontal="center" wrapText="1"/>
    </xf>
    <xf numFmtId="44" fontId="5" fillId="0" borderId="5" xfId="2" applyFont="1" applyFill="1" applyBorder="1" applyAlignment="1">
      <alignment horizontal="center" wrapText="1"/>
    </xf>
    <xf numFmtId="44" fontId="5" fillId="0" borderId="5" xfId="2" applyFont="1" applyFill="1" applyBorder="1" applyAlignment="1">
      <alignment horizontal="left" wrapText="1"/>
    </xf>
    <xf numFmtId="44" fontId="5" fillId="0" borderId="4" xfId="2" applyFont="1" applyFill="1" applyBorder="1" applyAlignment="1">
      <alignment horizontal="left" wrapText="1"/>
    </xf>
    <xf numFmtId="44" fontId="4" fillId="0" borderId="0" xfId="2" applyFont="1" applyFill="1" applyBorder="1"/>
    <xf numFmtId="44" fontId="4" fillId="0" borderId="0" xfId="0" applyNumberFormat="1" applyFont="1"/>
    <xf numFmtId="44" fontId="7" fillId="0" borderId="0" xfId="2" applyFont="1" applyFill="1" applyBorder="1" applyAlignment="1"/>
    <xf numFmtId="0" fontId="4" fillId="0" borderId="1" xfId="0" applyFont="1" applyBorder="1" applyAlignment="1">
      <alignment horizontal="center"/>
    </xf>
    <xf numFmtId="0" fontId="4" fillId="0" borderId="1" xfId="0" applyFont="1" applyBorder="1" applyAlignment="1">
      <alignment horizontal="left" wrapText="1"/>
    </xf>
    <xf numFmtId="0" fontId="5" fillId="0" borderId="1" xfId="0" applyFont="1" applyBorder="1" applyAlignment="1">
      <alignment horizontal="center" wrapText="1"/>
    </xf>
    <xf numFmtId="44" fontId="5" fillId="0" borderId="1" xfId="2" applyFont="1" applyFill="1" applyBorder="1" applyAlignment="1">
      <alignment horizontal="center" wrapText="1"/>
    </xf>
    <xf numFmtId="44" fontId="5" fillId="0" borderId="1" xfId="2" applyFont="1" applyFill="1" applyBorder="1" applyAlignment="1">
      <alignment horizontal="left" wrapText="1"/>
    </xf>
    <xf numFmtId="0" fontId="5" fillId="0" borderId="1" xfId="2" applyNumberFormat="1" applyFont="1" applyFill="1" applyBorder="1" applyAlignment="1">
      <alignment horizontal="left" wrapText="1"/>
    </xf>
    <xf numFmtId="164" fontId="5" fillId="0" borderId="1" xfId="2" applyNumberFormat="1" applyFont="1" applyFill="1" applyBorder="1" applyAlignment="1">
      <alignment horizontal="left" wrapText="1"/>
    </xf>
    <xf numFmtId="9" fontId="4" fillId="0" borderId="0" xfId="3" applyFont="1" applyFill="1" applyBorder="1" applyAlignment="1">
      <alignment horizontal="left"/>
    </xf>
    <xf numFmtId="0" fontId="4" fillId="0" borderId="5" xfId="0" applyFont="1" applyBorder="1" applyAlignment="1">
      <alignment horizontal="center"/>
    </xf>
    <xf numFmtId="0" fontId="7" fillId="0" borderId="5" xfId="0" applyFont="1" applyBorder="1" applyAlignment="1">
      <alignment horizontal="left" wrapText="1"/>
    </xf>
    <xf numFmtId="0" fontId="6" fillId="0" borderId="5" xfId="2" applyNumberFormat="1" applyFont="1" applyFill="1" applyBorder="1" applyAlignment="1">
      <alignment horizontal="left" wrapText="1"/>
    </xf>
    <xf numFmtId="0" fontId="4" fillId="0" borderId="0" xfId="0" applyFont="1" applyAlignment="1">
      <alignment horizontal="right" vertical="center"/>
    </xf>
    <xf numFmtId="0" fontId="4" fillId="5" borderId="8" xfId="0" applyFont="1" applyFill="1" applyBorder="1" applyAlignment="1">
      <alignment horizontal="right" vertical="center"/>
    </xf>
    <xf numFmtId="0" fontId="4" fillId="5" borderId="8" xfId="0" applyFont="1" applyFill="1" applyBorder="1" applyAlignment="1">
      <alignment horizontal="left" vertical="center" wrapText="1"/>
    </xf>
    <xf numFmtId="0" fontId="5" fillId="5" borderId="8" xfId="0" applyFont="1" applyFill="1" applyBorder="1" applyAlignment="1">
      <alignment horizontal="right" vertical="center" wrapText="1"/>
    </xf>
    <xf numFmtId="0" fontId="5" fillId="5" borderId="8" xfId="0" applyFont="1" applyFill="1" applyBorder="1" applyAlignment="1">
      <alignment horizontal="center" vertical="center" wrapText="1"/>
    </xf>
    <xf numFmtId="44" fontId="5" fillId="5" borderId="8" xfId="2" applyFont="1" applyFill="1" applyBorder="1" applyAlignment="1">
      <alignment horizontal="center" vertical="center" wrapText="1"/>
    </xf>
    <xf numFmtId="44" fontId="5" fillId="5" borderId="8" xfId="2" applyFont="1" applyFill="1" applyBorder="1" applyAlignment="1">
      <alignment horizontal="left" vertical="center" wrapText="1"/>
    </xf>
    <xf numFmtId="0" fontId="5" fillId="5" borderId="8" xfId="2" applyNumberFormat="1" applyFont="1" applyFill="1" applyBorder="1" applyAlignment="1">
      <alignment horizontal="left" vertical="center" wrapText="1"/>
    </xf>
    <xf numFmtId="164" fontId="5" fillId="5" borderId="6" xfId="2" applyNumberFormat="1" applyFont="1" applyFill="1" applyBorder="1" applyAlignment="1">
      <alignment horizontal="left" vertical="center"/>
    </xf>
    <xf numFmtId="44" fontId="4" fillId="0" borderId="0" xfId="2" applyFont="1" applyFill="1" applyBorder="1" applyAlignment="1">
      <alignment horizontal="right" vertical="center"/>
    </xf>
    <xf numFmtId="44" fontId="4" fillId="0" borderId="0" xfId="0" applyNumberFormat="1" applyFont="1" applyAlignment="1">
      <alignment horizontal="right" vertical="center"/>
    </xf>
    <xf numFmtId="0" fontId="13" fillId="0" borderId="0" xfId="0" applyFont="1" applyAlignment="1">
      <alignment horizontal="right" vertical="center"/>
    </xf>
    <xf numFmtId="0" fontId="4" fillId="0" borderId="0" xfId="0" applyFont="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center" vertical="center" wrapText="1"/>
    </xf>
    <xf numFmtId="44" fontId="5" fillId="0" borderId="0" xfId="2" applyFont="1" applyFill="1" applyBorder="1" applyAlignment="1">
      <alignment horizontal="center" vertical="center" wrapText="1"/>
    </xf>
    <xf numFmtId="44" fontId="5" fillId="0" borderId="0" xfId="2" applyFont="1" applyFill="1" applyBorder="1" applyAlignment="1">
      <alignment horizontal="left" vertical="center" wrapText="1"/>
    </xf>
    <xf numFmtId="0" fontId="5" fillId="0" borderId="0" xfId="2" applyNumberFormat="1" applyFont="1" applyFill="1" applyBorder="1" applyAlignment="1">
      <alignment horizontal="left" vertical="center" wrapText="1"/>
    </xf>
    <xf numFmtId="164" fontId="5" fillId="0" borderId="0" xfId="2" applyNumberFormat="1" applyFont="1" applyFill="1" applyBorder="1" applyAlignment="1">
      <alignment horizontal="left" vertical="center"/>
    </xf>
    <xf numFmtId="165" fontId="15" fillId="0" borderId="0" xfId="0" applyNumberFormat="1" applyFont="1"/>
    <xf numFmtId="43" fontId="15" fillId="0" borderId="0" xfId="1" applyFont="1" applyFill="1" applyBorder="1" applyAlignment="1">
      <alignment horizontal="center"/>
    </xf>
    <xf numFmtId="164" fontId="6" fillId="0" borderId="0" xfId="2" applyNumberFormat="1" applyFont="1" applyFill="1" applyBorder="1" applyAlignment="1">
      <alignment horizontal="left" wrapText="1"/>
    </xf>
    <xf numFmtId="0" fontId="15" fillId="0" borderId="0" xfId="0" applyFont="1"/>
    <xf numFmtId="165" fontId="15" fillId="0" borderId="0" xfId="0" applyNumberFormat="1" applyFont="1" applyAlignment="1">
      <alignment horizontal="center"/>
    </xf>
    <xf numFmtId="44" fontId="6" fillId="0" borderId="0" xfId="2" applyFont="1" applyFill="1" applyBorder="1" applyAlignment="1">
      <alignment horizontal="center" wrapText="1"/>
    </xf>
    <xf numFmtId="44" fontId="6" fillId="0" borderId="0" xfId="2" applyFont="1" applyFill="1" applyBorder="1" applyAlignment="1">
      <alignment horizontal="left" wrapText="1"/>
    </xf>
    <xf numFmtId="0" fontId="6" fillId="0" borderId="0" xfId="2" applyNumberFormat="1" applyFont="1" applyFill="1" applyBorder="1" applyAlignment="1">
      <alignment horizontal="left" wrapText="1"/>
    </xf>
    <xf numFmtId="0" fontId="4" fillId="3" borderId="0" xfId="0" applyFont="1" applyFill="1" applyAlignment="1">
      <alignment horizontal="center"/>
    </xf>
    <xf numFmtId="0" fontId="5" fillId="3" borderId="0" xfId="0" applyFont="1" applyFill="1" applyAlignment="1">
      <alignment horizontal="center" wrapText="1"/>
    </xf>
    <xf numFmtId="44" fontId="5" fillId="3" borderId="0" xfId="2" applyFont="1" applyFill="1" applyBorder="1" applyAlignment="1">
      <alignment horizontal="center" wrapText="1"/>
    </xf>
    <xf numFmtId="44" fontId="5" fillId="3" borderId="0" xfId="2" applyFont="1" applyFill="1" applyBorder="1" applyAlignment="1">
      <alignment horizontal="left" wrapText="1"/>
    </xf>
    <xf numFmtId="0" fontId="5" fillId="3" borderId="0" xfId="2" applyNumberFormat="1" applyFont="1" applyFill="1" applyBorder="1" applyAlignment="1">
      <alignment horizontal="left" wrapText="1"/>
    </xf>
    <xf numFmtId="164" fontId="5" fillId="3" borderId="0" xfId="2" applyNumberFormat="1" applyFont="1" applyFill="1" applyBorder="1" applyAlignment="1">
      <alignment horizontal="left" wrapText="1"/>
    </xf>
    <xf numFmtId="44" fontId="6" fillId="0" borderId="0" xfId="2" applyFont="1" applyFill="1" applyBorder="1" applyAlignment="1">
      <alignment horizontal="right" wrapText="1"/>
    </xf>
    <xf numFmtId="44" fontId="6" fillId="0" borderId="0" xfId="2" applyFont="1" applyFill="1" applyAlignment="1">
      <alignment horizontal="right" wrapText="1"/>
    </xf>
    <xf numFmtId="44" fontId="6" fillId="0" borderId="0" xfId="2" applyFont="1" applyFill="1" applyAlignment="1">
      <alignment horizontal="left" wrapText="1"/>
    </xf>
    <xf numFmtId="0" fontId="6" fillId="0" borderId="0" xfId="2" applyNumberFormat="1" applyFont="1" applyFill="1" applyAlignment="1">
      <alignment horizontal="left" wrapText="1"/>
    </xf>
    <xf numFmtId="0" fontId="13" fillId="0" borderId="0" xfId="0" applyFont="1" applyAlignment="1">
      <alignment horizontal="center"/>
    </xf>
    <xf numFmtId="0" fontId="10" fillId="0" borderId="0" xfId="0" applyFont="1" applyAlignment="1">
      <alignment wrapText="1"/>
    </xf>
    <xf numFmtId="0" fontId="16" fillId="0" borderId="0" xfId="0" applyFont="1" applyAlignment="1">
      <alignment wrapText="1"/>
    </xf>
    <xf numFmtId="0" fontId="16" fillId="0" borderId="0" xfId="0" applyFont="1" applyAlignment="1">
      <alignment horizontal="right" wrapText="1"/>
    </xf>
    <xf numFmtId="0" fontId="16" fillId="0" borderId="0" xfId="0" applyFont="1" applyAlignment="1">
      <alignment horizontal="left" wrapText="1"/>
    </xf>
    <xf numFmtId="44" fontId="6" fillId="0" borderId="5" xfId="2" applyFont="1" applyFill="1" applyBorder="1" applyAlignment="1" applyProtection="1">
      <alignment horizontal="center" wrapText="1"/>
      <protection locked="0"/>
    </xf>
    <xf numFmtId="44" fontId="10" fillId="0" borderId="5" xfId="2" applyFont="1" applyFill="1" applyBorder="1" applyProtection="1">
      <protection locked="0"/>
    </xf>
    <xf numFmtId="44" fontId="5" fillId="0" borderId="5" xfId="2" applyFont="1" applyFill="1" applyBorder="1" applyAlignment="1" applyProtection="1">
      <alignment horizontal="center" wrapText="1"/>
      <protection locked="0"/>
    </xf>
  </cellXfs>
  <cellStyles count="6">
    <cellStyle name="Comma" xfId="1" builtinId="3"/>
    <cellStyle name="Currency" xfId="2" builtinId="4"/>
    <cellStyle name="Hyperlink" xfId="4" builtinId="8"/>
    <cellStyle name="Normal" xfId="0" builtinId="0"/>
    <cellStyle name="Normal 14 2" xfId="5" xr:uid="{EAC7D07B-8121-49EA-A35F-5165EF1FD617}"/>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190500</xdr:colOff>
          <xdr:row>0</xdr:row>
          <xdr:rowOff>50800</xdr:rowOff>
        </xdr:from>
        <xdr:to>
          <xdr:col>9</xdr:col>
          <xdr:colOff>1181100</xdr:colOff>
          <xdr:row>2</xdr:row>
          <xdr:rowOff>50800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ngweA\Documents\1.0%20COST%20ESTIMATES\20.0%20MAINTENANCE%20AND%20BREAKDOWN%20ATTENDANCE%20FOR%20THE%20FIRE%20DETECTION%20SYSTEM\QS%20Estimate%20report_FDS%20Maintenance.xlsx" TargetMode="External"/><Relationship Id="rId1" Type="http://schemas.openxmlformats.org/officeDocument/2006/relationships/externalLinkPath" Target="file:///C:\Users\MangweA\Documents\1.0%20COST%20ESTIMATES\20.0%20MAINTENANCE%20AND%20BREAKDOWN%20ATTENDANCE%20FOR%20THE%20FIRE%20DETECTION%20SYSTEM\QS%20Estimate%20report_FDS%20Mainten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Cover"/>
      <sheetName val="Final Report"/>
      <sheetName val="Summary - MV Motors"/>
      <sheetName val="800KW"/>
      <sheetName val="1000KW"/>
      <sheetName val="1400KW"/>
      <sheetName val="16000"/>
      <sheetName val="1800KW"/>
      <sheetName val="3250KW"/>
      <sheetName val="3700KW"/>
      <sheetName val="9500KW"/>
      <sheetName val="Estimate (blank)"/>
      <sheetName val="Estimate"/>
      <sheetName val="Anion Brine"/>
      <sheetName val="Sheet1"/>
      <sheetName val="Sheet2"/>
      <sheetName val="Additional &amp; Emergency services"/>
      <sheetName val="CPA"/>
    </sheetNames>
    <sheetDataSet>
      <sheetData sheetId="0">
        <row r="3">
          <cell r="D3" t="str">
            <v>PROVISION OF SCHEDULED MAINTENANCE AND BREAKDOWN ATTENDANCE FOR THE FIRE DETECTION SYSTEM AT GROOTVLEI POWER STATION AND VAAL DAM PUMPING STATION</v>
          </cell>
        </row>
        <row r="5">
          <cell r="D5" t="str">
            <v>Grootvlei Power Station - Grootvlei, Mpumalanga Province</v>
          </cell>
        </row>
      </sheetData>
      <sheetData sheetId="1"/>
      <sheetData sheetId="2">
        <row r="3">
          <cell r="D3" t="str">
            <v>PROVISION OF SCHEDULED MAINTENANCE AND BREAKDOWN ATTENDANCE FOR THE FIRE DETECTION SYSTEM AT GROOTVLEI POWER STATION AND VAAL DAM PUMPING STATION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D10B9-D7A2-4EF1-AB0B-E28EA8255574}">
  <sheetPr>
    <tabColor rgb="FF92D050"/>
    <pageSetUpPr fitToPage="1"/>
  </sheetPr>
  <dimension ref="A1:AQ345"/>
  <sheetViews>
    <sheetView tabSelected="1" view="pageBreakPreview" topLeftCell="A58" zoomScaleNormal="100" zoomScaleSheetLayoutView="100" workbookViewId="0">
      <selection activeCell="G121" sqref="G121"/>
    </sheetView>
  </sheetViews>
  <sheetFormatPr defaultColWidth="9.08984375" defaultRowHeight="12" x14ac:dyDescent="0.3"/>
  <cols>
    <col min="1" max="1" width="13.6328125" style="21" customWidth="1"/>
    <col min="2" max="2" width="5.90625" style="154" customWidth="1"/>
    <col min="3" max="3" width="68.81640625" style="155" customWidth="1"/>
    <col min="4" max="4" width="19.26953125" style="156" bestFit="1" customWidth="1"/>
    <col min="5" max="7" width="21.54296875" style="157" customWidth="1"/>
    <col min="8" max="10" width="21.54296875" style="158" customWidth="1"/>
    <col min="11" max="11" width="21.36328125" style="91" customWidth="1"/>
    <col min="12" max="15" width="15.54296875" style="21" customWidth="1"/>
    <col min="16" max="16" width="15.6328125" style="21" customWidth="1"/>
    <col min="17" max="17" width="12.90625" style="21" customWidth="1"/>
    <col min="18" max="18" width="13" style="21" bestFit="1" customWidth="1"/>
    <col min="19" max="19" width="9.08984375" style="21"/>
    <col min="20" max="20" width="13" style="21" bestFit="1" customWidth="1"/>
    <col min="21" max="21" width="14.08984375" style="21" bestFit="1" customWidth="1"/>
    <col min="22" max="22" width="9.08984375" style="21"/>
    <col min="23" max="23" width="10.6328125" style="21" bestFit="1" customWidth="1"/>
    <col min="24" max="24" width="15.54296875" style="21" bestFit="1" customWidth="1"/>
    <col min="25" max="25" width="14.08984375" style="21" bestFit="1" customWidth="1"/>
    <col min="26" max="26" width="14.08984375" style="21" customWidth="1"/>
    <col min="27" max="27" width="9.08984375" style="21"/>
    <col min="28" max="28" width="15.54296875" style="21" bestFit="1" customWidth="1"/>
    <col min="29" max="29" width="14.08984375" style="21" bestFit="1" customWidth="1"/>
    <col min="30" max="30" width="9.08984375" style="21"/>
    <col min="31" max="31" width="15.54296875" style="21" bestFit="1" customWidth="1"/>
    <col min="32" max="33" width="14.08984375" style="21" bestFit="1" customWidth="1"/>
    <col min="34" max="16384" width="9.08984375" style="21"/>
  </cols>
  <sheetData>
    <row r="1" spans="1:43" s="9" customFormat="1" x14ac:dyDescent="0.3">
      <c r="A1" s="1" t="s">
        <v>0</v>
      </c>
      <c r="B1" s="2" t="s">
        <v>1</v>
      </c>
      <c r="C1" s="3" t="str">
        <f>'[1]Final Report'!D3</f>
        <v>PROVISION OF SCHEDULED MAINTENANCE AND BREAKDOWN ATTENDANCE FOR THE FIRE DETECTION SYSTEM AT GROOTVLEI POWER STATION AND VAAL DAM PUMPING STATION</v>
      </c>
      <c r="D1" s="4"/>
      <c r="E1" s="5"/>
      <c r="F1" s="5"/>
      <c r="G1" s="5"/>
      <c r="H1" s="5"/>
      <c r="I1" s="6"/>
      <c r="J1" s="6"/>
      <c r="K1" s="7"/>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row>
    <row r="2" spans="1:43" s="9" customFormat="1" x14ac:dyDescent="0.3">
      <c r="A2" s="10" t="s">
        <v>2</v>
      </c>
      <c r="B2" s="3" t="s">
        <v>1</v>
      </c>
      <c r="C2" s="3" t="s">
        <v>3</v>
      </c>
      <c r="D2" s="11"/>
      <c r="E2" s="5"/>
      <c r="F2" s="5"/>
      <c r="G2" s="5"/>
      <c r="H2" s="5"/>
      <c r="I2" s="6"/>
      <c r="J2" s="6"/>
      <c r="K2" s="7"/>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row>
    <row r="3" spans="1:43" s="9" customFormat="1" x14ac:dyDescent="0.3">
      <c r="A3" s="10" t="s">
        <v>4</v>
      </c>
      <c r="B3" s="3" t="s">
        <v>1</v>
      </c>
      <c r="C3" s="3" t="str">
        <f>[1]Data!D5</f>
        <v>Grootvlei Power Station - Grootvlei, Mpumalanga Province</v>
      </c>
      <c r="D3" s="11"/>
      <c r="E3" s="5"/>
      <c r="F3" s="5"/>
      <c r="G3" s="5"/>
      <c r="H3" s="5"/>
      <c r="I3" s="6"/>
      <c r="J3" s="6"/>
      <c r="K3" s="7"/>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row>
    <row r="4" spans="1:43" s="9" customFormat="1" x14ac:dyDescent="0.3">
      <c r="A4" s="10" t="s">
        <v>5</v>
      </c>
      <c r="B4" s="3" t="s">
        <v>1</v>
      </c>
      <c r="C4" s="3" t="s">
        <v>204</v>
      </c>
      <c r="D4" s="11"/>
      <c r="E4" s="5"/>
      <c r="F4" s="5"/>
      <c r="G4" s="5"/>
      <c r="H4" s="5"/>
      <c r="I4" s="6"/>
      <c r="J4" s="6"/>
      <c r="K4" s="7"/>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row>
    <row r="5" spans="1:43" s="9" customFormat="1" x14ac:dyDescent="0.3">
      <c r="A5" s="10" t="s">
        <v>6</v>
      </c>
      <c r="B5" s="3" t="s">
        <v>1</v>
      </c>
      <c r="C5" s="12">
        <v>46155</v>
      </c>
      <c r="D5" s="11"/>
      <c r="E5" s="13"/>
      <c r="F5" s="13"/>
      <c r="G5" s="13"/>
      <c r="H5" s="13"/>
      <c r="I5" s="14"/>
      <c r="J5" s="15"/>
      <c r="K5" s="7"/>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row>
    <row r="6" spans="1:43" x14ac:dyDescent="0.3">
      <c r="A6" s="8"/>
      <c r="B6" s="16"/>
      <c r="C6" s="17"/>
      <c r="D6" s="18"/>
      <c r="E6" s="19"/>
      <c r="F6" s="19"/>
      <c r="G6" s="19"/>
      <c r="H6" s="20"/>
      <c r="I6" s="20"/>
      <c r="J6" s="20"/>
      <c r="K6" s="7"/>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1:43" s="29" customFormat="1" ht="21.65" customHeight="1" x14ac:dyDescent="0.35">
      <c r="A7" s="22"/>
      <c r="B7" s="23" t="s">
        <v>7</v>
      </c>
      <c r="C7" s="24" t="s">
        <v>8</v>
      </c>
      <c r="D7" s="25" t="s">
        <v>9</v>
      </c>
      <c r="E7" s="25" t="s">
        <v>10</v>
      </c>
      <c r="F7" s="25" t="s">
        <v>10</v>
      </c>
      <c r="G7" s="25" t="s">
        <v>11</v>
      </c>
      <c r="H7" s="25" t="s">
        <v>12</v>
      </c>
      <c r="I7" s="25" t="s">
        <v>13</v>
      </c>
      <c r="J7" s="26" t="s">
        <v>14</v>
      </c>
      <c r="K7" s="27"/>
      <c r="L7" s="28"/>
      <c r="M7" s="28"/>
      <c r="N7" s="28"/>
      <c r="O7" s="28"/>
      <c r="P7" s="28"/>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row>
    <row r="8" spans="1:43" ht="12.65" customHeight="1" x14ac:dyDescent="0.3">
      <c r="A8" s="8"/>
      <c r="B8" s="30"/>
      <c r="C8" s="31" t="s">
        <v>15</v>
      </c>
      <c r="D8" s="32"/>
      <c r="E8" s="33"/>
      <c r="F8" s="33"/>
      <c r="G8" s="34"/>
      <c r="H8" s="35"/>
      <c r="I8" s="36"/>
      <c r="J8" s="3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row>
    <row r="9" spans="1:43" ht="35" x14ac:dyDescent="0.3">
      <c r="A9" s="8"/>
      <c r="B9" s="30"/>
      <c r="C9" s="17" t="s">
        <v>16</v>
      </c>
      <c r="D9" s="32" t="s">
        <v>17</v>
      </c>
      <c r="E9" s="33"/>
      <c r="F9" s="33"/>
      <c r="G9" s="34"/>
      <c r="H9" s="35"/>
      <c r="I9" s="36"/>
      <c r="J9" s="37"/>
      <c r="K9" s="7"/>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row>
    <row r="10" spans="1:43" ht="6.65" customHeight="1" x14ac:dyDescent="0.3">
      <c r="A10" s="8"/>
      <c r="B10" s="30"/>
      <c r="C10" s="38"/>
      <c r="D10" s="39"/>
      <c r="E10" s="33"/>
      <c r="F10" s="33"/>
      <c r="G10" s="34"/>
      <c r="H10" s="35"/>
      <c r="I10" s="36"/>
      <c r="J10" s="37"/>
      <c r="K10" s="7"/>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row>
    <row r="11" spans="1:43" ht="35" x14ac:dyDescent="0.3">
      <c r="A11" s="8"/>
      <c r="B11" s="30"/>
      <c r="C11" s="17" t="s">
        <v>18</v>
      </c>
      <c r="D11" s="32" t="s">
        <v>17</v>
      </c>
      <c r="E11" s="33"/>
      <c r="F11" s="33"/>
      <c r="G11" s="34"/>
      <c r="H11" s="35"/>
      <c r="I11" s="36"/>
      <c r="J11" s="37"/>
      <c r="K11" s="7"/>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row>
    <row r="12" spans="1:43" x14ac:dyDescent="0.3">
      <c r="A12" s="8"/>
      <c r="B12" s="30"/>
      <c r="C12" s="38"/>
      <c r="D12" s="39"/>
      <c r="E12" s="33"/>
      <c r="F12" s="33"/>
      <c r="G12" s="34"/>
      <c r="H12" s="35"/>
      <c r="I12" s="36"/>
      <c r="J12" s="37"/>
      <c r="K12" s="7"/>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row>
    <row r="13" spans="1:43" x14ac:dyDescent="0.3">
      <c r="A13" s="8"/>
      <c r="B13" s="30"/>
      <c r="C13" s="40" t="s">
        <v>19</v>
      </c>
      <c r="D13" s="32"/>
      <c r="E13" s="41"/>
      <c r="F13" s="41"/>
      <c r="G13" s="42"/>
      <c r="H13" s="35"/>
      <c r="I13" s="36"/>
      <c r="J13" s="43"/>
      <c r="K13" s="7"/>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row>
    <row r="14" spans="1:43" ht="81" x14ac:dyDescent="0.3">
      <c r="A14" s="8"/>
      <c r="B14" s="30"/>
      <c r="C14" s="44" t="s">
        <v>20</v>
      </c>
      <c r="D14" s="32" t="s">
        <v>17</v>
      </c>
      <c r="E14" s="41"/>
      <c r="F14" s="41"/>
      <c r="G14" s="42"/>
      <c r="H14" s="35"/>
      <c r="I14" s="36"/>
      <c r="J14" s="43"/>
      <c r="K14" s="7"/>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row>
    <row r="15" spans="1:43" x14ac:dyDescent="0.3">
      <c r="A15" s="8"/>
      <c r="B15" s="30"/>
      <c r="C15" s="45"/>
      <c r="D15" s="41"/>
      <c r="E15" s="41"/>
      <c r="F15" s="41"/>
      <c r="G15" s="42"/>
      <c r="H15" s="35"/>
      <c r="I15" s="36"/>
      <c r="J15" s="43"/>
      <c r="K15" s="7"/>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row>
    <row r="16" spans="1:43" s="55" customFormat="1" x14ac:dyDescent="0.3">
      <c r="A16" s="46"/>
      <c r="B16" s="47"/>
      <c r="C16" s="48"/>
      <c r="D16" s="49"/>
      <c r="E16" s="49"/>
      <c r="F16" s="49"/>
      <c r="G16" s="50"/>
      <c r="H16" s="51"/>
      <c r="I16" s="52"/>
      <c r="J16" s="53"/>
      <c r="K16" s="3"/>
      <c r="L16" s="54"/>
      <c r="M16" s="54"/>
      <c r="N16" s="54"/>
      <c r="O16" s="54"/>
      <c r="P16" s="54"/>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row>
    <row r="17" spans="1:43" s="55" customFormat="1" ht="12" customHeight="1" x14ac:dyDescent="0.3">
      <c r="A17" s="46"/>
      <c r="B17" s="56"/>
      <c r="C17" s="57"/>
      <c r="D17" s="58"/>
      <c r="E17" s="58"/>
      <c r="F17" s="58"/>
      <c r="G17" s="59"/>
      <c r="H17" s="60"/>
      <c r="I17" s="61"/>
      <c r="J17" s="62"/>
      <c r="K17" s="3"/>
      <c r="L17" s="54"/>
      <c r="M17" s="54"/>
      <c r="N17" s="54"/>
      <c r="O17" s="54"/>
      <c r="P17" s="54"/>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row>
    <row r="18" spans="1:43" ht="37.5" customHeight="1" x14ac:dyDescent="0.3">
      <c r="A18" s="8"/>
      <c r="B18" s="63"/>
      <c r="C18" s="64" t="str">
        <f>[1]Data!D3</f>
        <v>PROVISION OF SCHEDULED MAINTENANCE AND BREAKDOWN ATTENDANCE FOR THE FIRE DETECTION SYSTEM AT GROOTVLEI POWER STATION AND VAAL DAM PUMPING STATION</v>
      </c>
      <c r="D18" s="65"/>
      <c r="E18" s="65"/>
      <c r="F18" s="65"/>
      <c r="G18" s="66"/>
      <c r="H18" s="67"/>
      <c r="I18" s="68"/>
      <c r="J18" s="69"/>
      <c r="K18" s="7"/>
      <c r="L18" s="70"/>
      <c r="M18" s="70"/>
      <c r="N18" s="70"/>
      <c r="O18" s="70"/>
      <c r="P18" s="70"/>
      <c r="Q18" s="71"/>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x14ac:dyDescent="0.3">
      <c r="A19" s="8"/>
      <c r="B19" s="72"/>
      <c r="C19" s="40"/>
      <c r="D19" s="41"/>
      <c r="E19" s="41"/>
      <c r="F19" s="41"/>
      <c r="G19" s="42"/>
      <c r="H19" s="35"/>
      <c r="I19" s="36"/>
      <c r="J19" s="43"/>
      <c r="K19" s="7"/>
      <c r="L19" s="70"/>
      <c r="M19" s="70"/>
      <c r="N19" s="70"/>
      <c r="O19" s="70"/>
      <c r="P19" s="70"/>
      <c r="Q19" s="71"/>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x14ac:dyDescent="0.3">
      <c r="A20" s="8"/>
      <c r="B20" s="63">
        <v>1</v>
      </c>
      <c r="C20" s="73" t="s">
        <v>21</v>
      </c>
      <c r="D20" s="74"/>
      <c r="E20" s="74"/>
      <c r="F20" s="74"/>
      <c r="G20" s="75"/>
      <c r="H20" s="76"/>
      <c r="I20" s="77"/>
      <c r="J20" s="53">
        <f>SUBTOTAL(9,J26:J79)</f>
        <v>0</v>
      </c>
      <c r="K20" s="7"/>
      <c r="L20" s="70"/>
      <c r="M20" s="70"/>
      <c r="N20" s="70"/>
      <c r="O20" s="70"/>
      <c r="P20" s="70"/>
      <c r="Q20" s="71"/>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x14ac:dyDescent="0.3">
      <c r="A21" s="8"/>
      <c r="B21" s="63"/>
      <c r="C21" s="78" t="s">
        <v>22</v>
      </c>
      <c r="D21" s="49" t="s">
        <v>23</v>
      </c>
      <c r="E21" s="49" t="s">
        <v>24</v>
      </c>
      <c r="F21" s="49" t="s">
        <v>25</v>
      </c>
      <c r="G21" s="50" t="s">
        <v>26</v>
      </c>
      <c r="H21" s="50" t="s">
        <v>27</v>
      </c>
      <c r="I21" s="52" t="s">
        <v>28</v>
      </c>
      <c r="J21" s="79" t="s">
        <v>29</v>
      </c>
      <c r="K21" s="7"/>
      <c r="L21" s="70"/>
      <c r="M21" s="70"/>
      <c r="N21" s="70"/>
      <c r="O21" s="70"/>
      <c r="P21" s="70"/>
      <c r="Q21" s="71"/>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x14ac:dyDescent="0.3">
      <c r="A22" s="8"/>
      <c r="B22" s="72"/>
      <c r="C22" s="44"/>
      <c r="D22" s="41"/>
      <c r="E22" s="41"/>
      <c r="F22" s="41"/>
      <c r="G22" s="42"/>
      <c r="H22" s="42"/>
      <c r="I22" s="36"/>
      <c r="J22" s="80"/>
      <c r="K22" s="81"/>
      <c r="L22" s="70"/>
      <c r="M22" s="70"/>
      <c r="N22" s="70"/>
      <c r="O22" s="70"/>
      <c r="P22" s="70"/>
      <c r="Q22" s="71"/>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69.5" x14ac:dyDescent="0.3">
      <c r="A23" s="8"/>
      <c r="B23" s="72"/>
      <c r="C23" s="44" t="s">
        <v>30</v>
      </c>
      <c r="D23" s="32" t="s">
        <v>17</v>
      </c>
      <c r="E23" s="41"/>
      <c r="F23" s="41"/>
      <c r="G23" s="42"/>
      <c r="H23" s="42"/>
      <c r="I23" s="36"/>
      <c r="J23" s="80"/>
      <c r="K23" s="81"/>
      <c r="L23" s="70"/>
      <c r="M23" s="70"/>
      <c r="N23" s="70"/>
      <c r="O23" s="70"/>
      <c r="P23" s="70"/>
      <c r="Q23" s="71"/>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x14ac:dyDescent="0.3">
      <c r="A24" s="8"/>
      <c r="B24" s="72"/>
      <c r="C24" s="44"/>
      <c r="D24" s="41"/>
      <c r="E24" s="41"/>
      <c r="F24" s="41"/>
      <c r="G24" s="42"/>
      <c r="H24" s="42"/>
      <c r="I24" s="36"/>
      <c r="J24" s="80"/>
      <c r="K24" s="81"/>
      <c r="L24" s="70"/>
      <c r="M24" s="70"/>
      <c r="N24" s="70"/>
      <c r="O24" s="70"/>
      <c r="P24" s="70"/>
      <c r="Q24" s="71"/>
      <c r="R24" s="8"/>
      <c r="S24" s="8"/>
      <c r="T24" s="8"/>
      <c r="U24" s="8"/>
      <c r="V24" s="8"/>
      <c r="W24" s="8"/>
      <c r="X24" s="8"/>
      <c r="Y24" s="8"/>
      <c r="Z24" s="8"/>
      <c r="AA24" s="8"/>
      <c r="AB24" s="8"/>
      <c r="AC24" s="8"/>
      <c r="AD24" s="8"/>
      <c r="AE24" s="8"/>
      <c r="AF24" s="8"/>
      <c r="AG24" s="8"/>
      <c r="AH24" s="8"/>
      <c r="AI24" s="8"/>
      <c r="AJ24" s="8"/>
      <c r="AK24" s="8"/>
      <c r="AL24" s="8"/>
      <c r="AM24" s="8"/>
      <c r="AN24" s="8"/>
      <c r="AO24" s="8"/>
      <c r="AP24" s="8"/>
      <c r="AQ24" s="8"/>
    </row>
    <row r="25" spans="1:43" x14ac:dyDescent="0.3">
      <c r="A25" s="8"/>
      <c r="B25" s="72">
        <v>1.1000000000000001</v>
      </c>
      <c r="C25" s="40" t="s">
        <v>31</v>
      </c>
      <c r="D25" s="41"/>
      <c r="E25" s="41"/>
      <c r="F25" s="41"/>
      <c r="G25" s="42"/>
      <c r="H25" s="35"/>
      <c r="I25" s="36"/>
      <c r="J25" s="82"/>
      <c r="K25" s="81"/>
      <c r="L25" s="70"/>
      <c r="M25" s="70"/>
      <c r="N25" s="70"/>
      <c r="O25" s="70"/>
      <c r="P25" s="70"/>
      <c r="Q25" s="71"/>
      <c r="R25" s="8"/>
      <c r="S25" s="8"/>
      <c r="T25" s="8"/>
      <c r="U25" s="8"/>
      <c r="V25" s="8"/>
      <c r="W25" s="8"/>
      <c r="X25" s="8"/>
      <c r="Y25" s="8"/>
      <c r="Z25" s="8"/>
      <c r="AA25" s="8"/>
      <c r="AB25" s="8"/>
      <c r="AC25" s="8"/>
      <c r="AD25" s="8"/>
      <c r="AE25" s="8"/>
      <c r="AF25" s="8"/>
      <c r="AG25" s="8"/>
      <c r="AH25" s="8"/>
      <c r="AI25" s="8"/>
      <c r="AJ25" s="8"/>
      <c r="AK25" s="8"/>
      <c r="AL25" s="8"/>
      <c r="AM25" s="8"/>
      <c r="AN25" s="8"/>
      <c r="AO25" s="8"/>
      <c r="AP25" s="8"/>
      <c r="AQ25" s="8"/>
    </row>
    <row r="26" spans="1:43" x14ac:dyDescent="0.3">
      <c r="A26" s="8"/>
      <c r="B26" s="83" t="s">
        <v>32</v>
      </c>
      <c r="C26" s="20" t="s">
        <v>33</v>
      </c>
      <c r="D26" s="41" t="s">
        <v>34</v>
      </c>
      <c r="E26" s="41"/>
      <c r="F26" s="41">
        <v>1</v>
      </c>
      <c r="G26" s="159"/>
      <c r="H26" s="35">
        <f>F26*G26</f>
        <v>0</v>
      </c>
      <c r="I26" s="36">
        <v>1</v>
      </c>
      <c r="J26" s="43">
        <f>H26*I26</f>
        <v>0</v>
      </c>
      <c r="K26" s="7"/>
      <c r="L26" s="70"/>
      <c r="M26" s="84"/>
      <c r="N26" s="70"/>
      <c r="O26" s="70"/>
      <c r="P26" s="70"/>
      <c r="Q26" s="71"/>
      <c r="R26" s="8"/>
      <c r="S26" s="8"/>
      <c r="T26" s="8"/>
      <c r="U26" s="8"/>
      <c r="V26" s="8"/>
      <c r="W26" s="8"/>
      <c r="X26" s="8"/>
      <c r="Y26" s="8"/>
      <c r="Z26" s="8"/>
      <c r="AA26" s="8"/>
      <c r="AB26" s="8"/>
      <c r="AC26" s="8"/>
      <c r="AD26" s="8"/>
      <c r="AE26" s="8"/>
      <c r="AF26" s="8"/>
      <c r="AG26" s="8"/>
      <c r="AH26" s="8"/>
      <c r="AI26" s="8"/>
      <c r="AJ26" s="8"/>
      <c r="AK26" s="8"/>
      <c r="AL26" s="8"/>
      <c r="AM26" s="8"/>
      <c r="AN26" s="8"/>
      <c r="AO26" s="8"/>
      <c r="AP26" s="8"/>
      <c r="AQ26" s="8"/>
    </row>
    <row r="27" spans="1:43" x14ac:dyDescent="0.3">
      <c r="A27" s="8"/>
      <c r="B27" s="83" t="s">
        <v>35</v>
      </c>
      <c r="C27" s="20" t="s">
        <v>203</v>
      </c>
      <c r="D27" s="41" t="s">
        <v>34</v>
      </c>
      <c r="E27" s="41"/>
      <c r="F27" s="41">
        <v>1</v>
      </c>
      <c r="G27" s="159"/>
      <c r="H27" s="35">
        <f t="shared" ref="H27:H28" si="0">F27*G27</f>
        <v>0</v>
      </c>
      <c r="I27" s="36">
        <v>1</v>
      </c>
      <c r="J27" s="43">
        <f t="shared" ref="J27:J28" si="1">H27*I27</f>
        <v>0</v>
      </c>
      <c r="K27" s="7"/>
      <c r="L27" s="70"/>
      <c r="M27" s="84"/>
      <c r="N27" s="70"/>
      <c r="O27" s="70"/>
      <c r="P27" s="70"/>
      <c r="Q27" s="71"/>
      <c r="R27" s="8"/>
      <c r="S27" s="8"/>
      <c r="T27" s="8"/>
      <c r="U27" s="8"/>
      <c r="V27" s="8"/>
      <c r="W27" s="8"/>
      <c r="X27" s="8"/>
      <c r="Y27" s="8"/>
      <c r="Z27" s="8"/>
      <c r="AA27" s="8"/>
      <c r="AB27" s="8"/>
      <c r="AC27" s="8"/>
      <c r="AD27" s="8"/>
      <c r="AE27" s="8"/>
      <c r="AF27" s="8"/>
      <c r="AG27" s="8"/>
      <c r="AH27" s="8"/>
      <c r="AI27" s="8"/>
      <c r="AJ27" s="8"/>
      <c r="AK27" s="8"/>
      <c r="AL27" s="8"/>
      <c r="AM27" s="8"/>
      <c r="AN27" s="8"/>
      <c r="AO27" s="8"/>
      <c r="AP27" s="8"/>
      <c r="AQ27" s="8"/>
    </row>
    <row r="28" spans="1:43" x14ac:dyDescent="0.3">
      <c r="A28" s="8"/>
      <c r="B28" s="83" t="s">
        <v>36</v>
      </c>
      <c r="C28" s="85" t="s">
        <v>37</v>
      </c>
      <c r="D28" s="41" t="s">
        <v>34</v>
      </c>
      <c r="E28" s="41"/>
      <c r="F28" s="41">
        <v>1</v>
      </c>
      <c r="G28" s="159"/>
      <c r="H28" s="35">
        <f t="shared" si="0"/>
        <v>0</v>
      </c>
      <c r="I28" s="36">
        <v>1</v>
      </c>
      <c r="J28" s="43">
        <f t="shared" si="1"/>
        <v>0</v>
      </c>
      <c r="K28" s="7"/>
      <c r="L28" s="70"/>
      <c r="M28" s="70"/>
      <c r="N28" s="70"/>
      <c r="O28" s="70"/>
      <c r="P28" s="70"/>
      <c r="Q28" s="71"/>
      <c r="R28" s="8"/>
      <c r="S28" s="8"/>
      <c r="T28" s="8"/>
      <c r="U28" s="8"/>
      <c r="V28" s="8"/>
      <c r="W28" s="8"/>
      <c r="X28" s="8"/>
      <c r="Y28" s="8"/>
      <c r="Z28" s="8"/>
      <c r="AA28" s="8"/>
      <c r="AB28" s="8"/>
      <c r="AC28" s="8"/>
      <c r="AD28" s="8"/>
      <c r="AE28" s="8"/>
      <c r="AF28" s="8"/>
      <c r="AG28" s="8"/>
      <c r="AH28" s="8"/>
      <c r="AI28" s="8"/>
      <c r="AJ28" s="8"/>
      <c r="AK28" s="8"/>
      <c r="AL28" s="8"/>
      <c r="AM28" s="8"/>
      <c r="AN28" s="8"/>
      <c r="AO28" s="8"/>
      <c r="AP28" s="8"/>
      <c r="AQ28" s="8"/>
    </row>
    <row r="29" spans="1:43" x14ac:dyDescent="0.3">
      <c r="A29" s="8"/>
      <c r="B29" s="83"/>
      <c r="C29" s="86"/>
      <c r="D29" s="41"/>
      <c r="E29" s="41"/>
      <c r="F29" s="41"/>
      <c r="G29" s="159"/>
      <c r="H29" s="35"/>
      <c r="I29" s="36"/>
      <c r="J29" s="43"/>
      <c r="K29" s="7"/>
      <c r="L29" s="70"/>
      <c r="M29" s="70"/>
      <c r="N29" s="70"/>
      <c r="O29" s="70"/>
      <c r="P29" s="70"/>
      <c r="Q29" s="71"/>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1:43" x14ac:dyDescent="0.3">
      <c r="A30" s="8"/>
      <c r="B30" s="72">
        <v>1.2</v>
      </c>
      <c r="C30" s="87" t="s">
        <v>38</v>
      </c>
      <c r="D30" s="41"/>
      <c r="E30" s="41"/>
      <c r="F30" s="41"/>
      <c r="G30" s="159"/>
      <c r="H30" s="35"/>
      <c r="I30" s="36"/>
      <c r="J30" s="43"/>
      <c r="K30" s="7"/>
      <c r="L30" s="70"/>
      <c r="M30" s="70"/>
      <c r="N30" s="70"/>
      <c r="O30" s="70"/>
      <c r="P30" s="70"/>
      <c r="Q30" s="71"/>
      <c r="R30" s="8"/>
      <c r="S30" s="8"/>
      <c r="T30" s="8"/>
      <c r="U30" s="8"/>
      <c r="V30" s="8"/>
      <c r="W30" s="8"/>
      <c r="X30" s="8"/>
      <c r="Y30" s="8"/>
      <c r="Z30" s="8"/>
      <c r="AA30" s="8"/>
      <c r="AB30" s="8"/>
      <c r="AC30" s="8"/>
      <c r="AD30" s="8"/>
      <c r="AE30" s="8"/>
      <c r="AF30" s="8"/>
      <c r="AG30" s="8"/>
      <c r="AH30" s="8"/>
      <c r="AI30" s="8"/>
      <c r="AJ30" s="8"/>
      <c r="AK30" s="8"/>
      <c r="AL30" s="8"/>
      <c r="AM30" s="8"/>
      <c r="AN30" s="8"/>
      <c r="AO30" s="8"/>
      <c r="AP30" s="8"/>
      <c r="AQ30" s="8"/>
    </row>
    <row r="31" spans="1:43" x14ac:dyDescent="0.3">
      <c r="A31" s="8"/>
      <c r="B31" s="83" t="s">
        <v>39</v>
      </c>
      <c r="C31" s="20" t="s">
        <v>40</v>
      </c>
      <c r="D31" s="41" t="s">
        <v>41</v>
      </c>
      <c r="E31" s="41"/>
      <c r="F31" s="41">
        <v>5000</v>
      </c>
      <c r="G31" s="159"/>
      <c r="H31" s="35">
        <f>F31*G31</f>
        <v>0</v>
      </c>
      <c r="I31" s="36">
        <v>60</v>
      </c>
      <c r="J31" s="43">
        <f>H31*I31</f>
        <v>0</v>
      </c>
      <c r="K31" s="7"/>
      <c r="L31" s="70"/>
      <c r="M31" s="70"/>
      <c r="N31" s="70"/>
      <c r="O31" s="70"/>
      <c r="P31" s="70"/>
      <c r="Q31" s="71"/>
      <c r="R31" s="8"/>
      <c r="S31" s="8"/>
      <c r="T31" s="8"/>
      <c r="U31" s="8"/>
      <c r="V31" s="8"/>
      <c r="W31" s="8"/>
      <c r="X31" s="8"/>
      <c r="Y31" s="8"/>
      <c r="Z31" s="8"/>
      <c r="AA31" s="8"/>
      <c r="AB31" s="8"/>
      <c r="AC31" s="8"/>
      <c r="AD31" s="8"/>
      <c r="AE31" s="8"/>
      <c r="AF31" s="8"/>
      <c r="AG31" s="8"/>
      <c r="AH31" s="8"/>
      <c r="AI31" s="8"/>
      <c r="AJ31" s="8"/>
      <c r="AK31" s="8"/>
      <c r="AL31" s="8"/>
      <c r="AM31" s="8"/>
      <c r="AN31" s="8"/>
      <c r="AO31" s="8"/>
      <c r="AP31" s="8"/>
      <c r="AQ31" s="8"/>
    </row>
    <row r="32" spans="1:43" x14ac:dyDescent="0.3">
      <c r="A32" s="8"/>
      <c r="B32" s="83" t="s">
        <v>42</v>
      </c>
      <c r="C32" s="20" t="s">
        <v>43</v>
      </c>
      <c r="D32" s="41" t="s">
        <v>41</v>
      </c>
      <c r="E32" s="41"/>
      <c r="F32" s="41">
        <v>2000</v>
      </c>
      <c r="G32" s="159"/>
      <c r="H32" s="35">
        <f>F32*G32</f>
        <v>0</v>
      </c>
      <c r="I32" s="36">
        <v>60</v>
      </c>
      <c r="J32" s="43">
        <f>H32*I32</f>
        <v>0</v>
      </c>
      <c r="K32" s="7"/>
      <c r="L32" s="70"/>
      <c r="M32" s="70"/>
      <c r="N32" s="70"/>
      <c r="O32" s="70"/>
      <c r="P32" s="70"/>
      <c r="Q32" s="71"/>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1:43" x14ac:dyDescent="0.3">
      <c r="A33" s="8"/>
      <c r="B33" s="83"/>
      <c r="C33" s="20"/>
      <c r="D33" s="41"/>
      <c r="E33" s="41"/>
      <c r="F33" s="41"/>
      <c r="G33" s="159"/>
      <c r="H33" s="35"/>
      <c r="I33" s="36"/>
      <c r="J33" s="43"/>
      <c r="K33" s="7"/>
      <c r="L33" s="70"/>
      <c r="M33" s="70"/>
      <c r="N33" s="70"/>
      <c r="O33" s="70"/>
      <c r="P33" s="70"/>
      <c r="Q33" s="71"/>
      <c r="R33" s="8"/>
      <c r="S33" s="8"/>
      <c r="T33" s="8"/>
      <c r="U33" s="8"/>
      <c r="V33" s="8"/>
      <c r="W33" s="8"/>
      <c r="X33" s="8"/>
      <c r="Y33" s="8"/>
      <c r="Z33" s="8"/>
      <c r="AA33" s="8"/>
      <c r="AB33" s="8"/>
      <c r="AC33" s="8"/>
      <c r="AD33" s="8"/>
      <c r="AE33" s="8"/>
      <c r="AF33" s="8"/>
      <c r="AG33" s="8"/>
      <c r="AH33" s="8"/>
      <c r="AI33" s="8"/>
      <c r="AJ33" s="8"/>
      <c r="AK33" s="8"/>
      <c r="AL33" s="8"/>
      <c r="AM33" s="8"/>
      <c r="AN33" s="8"/>
      <c r="AO33" s="8"/>
      <c r="AP33" s="8"/>
      <c r="AQ33" s="8"/>
    </row>
    <row r="34" spans="1:43" x14ac:dyDescent="0.3">
      <c r="A34" s="8"/>
      <c r="B34" s="72">
        <v>1.3</v>
      </c>
      <c r="C34" s="87" t="s">
        <v>44</v>
      </c>
      <c r="D34" s="41"/>
      <c r="E34" s="41"/>
      <c r="F34" s="41"/>
      <c r="G34" s="159"/>
      <c r="H34" s="35"/>
      <c r="I34" s="36"/>
      <c r="J34" s="43"/>
      <c r="K34" s="7"/>
      <c r="L34" s="70"/>
      <c r="M34" s="70"/>
      <c r="N34" s="70"/>
      <c r="O34" s="70"/>
      <c r="P34" s="70"/>
      <c r="Q34" s="71"/>
      <c r="R34" s="8"/>
      <c r="S34" s="8"/>
      <c r="T34" s="8"/>
      <c r="U34" s="8"/>
      <c r="V34" s="8"/>
      <c r="W34" s="8"/>
      <c r="X34" s="8"/>
      <c r="Y34" s="8"/>
      <c r="Z34" s="8"/>
      <c r="AA34" s="8"/>
      <c r="AB34" s="8"/>
      <c r="AC34" s="8"/>
      <c r="AD34" s="8"/>
      <c r="AE34" s="8"/>
      <c r="AF34" s="8"/>
      <c r="AG34" s="8"/>
      <c r="AH34" s="8"/>
      <c r="AI34" s="8"/>
      <c r="AJ34" s="8"/>
      <c r="AK34" s="8"/>
      <c r="AL34" s="8"/>
      <c r="AM34" s="8"/>
      <c r="AN34" s="8"/>
      <c r="AO34" s="8"/>
      <c r="AP34" s="8"/>
      <c r="AQ34" s="8"/>
    </row>
    <row r="35" spans="1:43" ht="14.5" x14ac:dyDescent="0.35">
      <c r="A35" s="8"/>
      <c r="B35" s="83" t="s">
        <v>45</v>
      </c>
      <c r="C35" s="20" t="s">
        <v>46</v>
      </c>
      <c r="D35" s="41" t="s">
        <v>47</v>
      </c>
      <c r="E35" s="41"/>
      <c r="F35" s="41">
        <v>4</v>
      </c>
      <c r="G35" s="159"/>
      <c r="H35" s="35">
        <f>F35*G35</f>
        <v>0</v>
      </c>
      <c r="I35" s="36">
        <v>5</v>
      </c>
      <c r="J35" s="43">
        <f t="shared" ref="J35:J47" si="2">H35*I35</f>
        <v>0</v>
      </c>
      <c r="K35" s="7"/>
      <c r="L35" s="70"/>
      <c r="M35" s="88"/>
      <c r="N35" s="88"/>
      <c r="O35" s="70"/>
      <c r="P35" s="70"/>
      <c r="Q35" s="89"/>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ht="14.5" x14ac:dyDescent="0.35">
      <c r="A36" s="8"/>
      <c r="B36" s="83" t="s">
        <v>48</v>
      </c>
      <c r="C36" s="20" t="s">
        <v>49</v>
      </c>
      <c r="D36" s="41" t="s">
        <v>50</v>
      </c>
      <c r="E36" s="41"/>
      <c r="F36" s="41">
        <v>1</v>
      </c>
      <c r="G36" s="159"/>
      <c r="H36" s="35">
        <f>F36*G36</f>
        <v>0</v>
      </c>
      <c r="I36" s="36">
        <v>1</v>
      </c>
      <c r="J36" s="43">
        <f t="shared" si="2"/>
        <v>0</v>
      </c>
      <c r="K36" s="7"/>
      <c r="L36" s="70"/>
      <c r="M36" s="88"/>
      <c r="N36" s="88"/>
      <c r="O36" s="70"/>
      <c r="P36" s="70"/>
      <c r="Q36" s="89"/>
      <c r="R36" s="8"/>
      <c r="S36" s="8"/>
      <c r="T36" s="8"/>
      <c r="U36" s="8"/>
      <c r="V36" s="8"/>
      <c r="W36" s="8"/>
      <c r="X36" s="8"/>
      <c r="Y36" s="89"/>
      <c r="Z36" s="8"/>
      <c r="AA36" s="8"/>
      <c r="AB36" s="8"/>
      <c r="AC36" s="8"/>
      <c r="AD36" s="8"/>
      <c r="AE36" s="8"/>
      <c r="AF36" s="8"/>
      <c r="AG36" s="8"/>
      <c r="AH36" s="8"/>
      <c r="AI36" s="8"/>
      <c r="AJ36" s="8"/>
      <c r="AK36" s="8"/>
      <c r="AL36" s="8"/>
      <c r="AM36" s="8"/>
      <c r="AN36" s="8"/>
      <c r="AO36" s="8"/>
      <c r="AP36" s="8"/>
      <c r="AQ36" s="8"/>
    </row>
    <row r="37" spans="1:43" x14ac:dyDescent="0.3">
      <c r="A37" s="8"/>
      <c r="B37" s="83" t="s">
        <v>51</v>
      </c>
      <c r="C37" s="90" t="s">
        <v>52</v>
      </c>
      <c r="D37" s="41"/>
      <c r="E37" s="41"/>
      <c r="F37" s="41"/>
      <c r="G37" s="159"/>
      <c r="H37" s="35"/>
      <c r="I37" s="36"/>
      <c r="J37" s="43"/>
      <c r="K37" s="7"/>
      <c r="L37" s="70"/>
      <c r="M37" s="88"/>
      <c r="N37" s="88"/>
      <c r="O37" s="70"/>
      <c r="P37" s="70"/>
      <c r="Q37" s="71"/>
      <c r="R37" s="8"/>
      <c r="S37" s="8"/>
      <c r="T37" s="8"/>
      <c r="U37" s="8"/>
      <c r="V37" s="8"/>
      <c r="W37" s="8"/>
      <c r="X37" s="8"/>
      <c r="Y37" s="8"/>
      <c r="Z37" s="8"/>
      <c r="AA37" s="8"/>
      <c r="AB37" s="8"/>
      <c r="AC37" s="8"/>
      <c r="AD37" s="8"/>
      <c r="AE37" s="8"/>
      <c r="AF37" s="8"/>
      <c r="AG37" s="8"/>
      <c r="AH37" s="8"/>
      <c r="AI37" s="8"/>
      <c r="AJ37" s="8"/>
      <c r="AK37" s="8"/>
      <c r="AL37" s="8"/>
      <c r="AM37" s="8"/>
      <c r="AN37" s="8"/>
      <c r="AO37" s="8"/>
      <c r="AP37" s="8"/>
      <c r="AQ37" s="8"/>
    </row>
    <row r="38" spans="1:43" x14ac:dyDescent="0.3">
      <c r="A38" s="8"/>
      <c r="B38" s="83" t="s">
        <v>53</v>
      </c>
      <c r="C38" s="20" t="s">
        <v>54</v>
      </c>
      <c r="D38" s="41" t="s">
        <v>55</v>
      </c>
      <c r="E38" s="41"/>
      <c r="F38" s="41">
        <v>3</v>
      </c>
      <c r="G38" s="159"/>
      <c r="H38" s="35">
        <f t="shared" ref="H38:H41" si="3">F38*G38</f>
        <v>0</v>
      </c>
      <c r="I38" s="36">
        <v>5</v>
      </c>
      <c r="J38" s="43">
        <f t="shared" si="2"/>
        <v>0</v>
      </c>
      <c r="K38" s="7"/>
      <c r="L38" s="70"/>
      <c r="M38" s="88"/>
      <c r="N38" s="88"/>
      <c r="O38" s="70"/>
      <c r="P38" s="70"/>
      <c r="Q38" s="71"/>
      <c r="R38" s="8"/>
      <c r="S38" s="8"/>
      <c r="T38" s="8"/>
      <c r="U38" s="8"/>
      <c r="V38" s="8"/>
      <c r="W38" s="8"/>
      <c r="X38" s="8"/>
      <c r="Y38" s="8"/>
      <c r="Z38" s="8"/>
      <c r="AA38" s="8"/>
      <c r="AB38" s="8"/>
      <c r="AC38" s="8"/>
      <c r="AD38" s="8"/>
      <c r="AE38" s="8"/>
      <c r="AF38" s="8"/>
      <c r="AG38" s="8"/>
      <c r="AH38" s="8"/>
      <c r="AI38" s="8"/>
      <c r="AJ38" s="8"/>
      <c r="AK38" s="8"/>
      <c r="AL38" s="8"/>
      <c r="AM38" s="8"/>
      <c r="AN38" s="8"/>
      <c r="AO38" s="8"/>
      <c r="AP38" s="8"/>
      <c r="AQ38" s="8"/>
    </row>
    <row r="39" spans="1:43" x14ac:dyDescent="0.3">
      <c r="A39" s="8"/>
      <c r="B39" s="83" t="s">
        <v>56</v>
      </c>
      <c r="C39" s="20" t="s">
        <v>57</v>
      </c>
      <c r="D39" s="41" t="s">
        <v>55</v>
      </c>
      <c r="E39" s="41"/>
      <c r="F39" s="41">
        <v>3</v>
      </c>
      <c r="G39" s="159"/>
      <c r="H39" s="35">
        <f t="shared" si="3"/>
        <v>0</v>
      </c>
      <c r="I39" s="36">
        <v>5</v>
      </c>
      <c r="J39" s="43">
        <f t="shared" si="2"/>
        <v>0</v>
      </c>
      <c r="K39" s="7"/>
      <c r="L39" s="70"/>
      <c r="M39" s="88"/>
      <c r="N39" s="88"/>
      <c r="O39" s="70"/>
      <c r="P39" s="70"/>
      <c r="Q39" s="71"/>
      <c r="R39" s="8"/>
      <c r="S39" s="8"/>
      <c r="T39" s="8"/>
      <c r="U39" s="8"/>
      <c r="V39" s="8"/>
      <c r="W39" s="8"/>
      <c r="X39" s="8"/>
      <c r="Y39" s="8"/>
      <c r="Z39" s="8"/>
      <c r="AA39" s="8"/>
      <c r="AB39" s="8"/>
      <c r="AC39" s="8"/>
      <c r="AD39" s="8"/>
      <c r="AE39" s="8"/>
      <c r="AF39" s="8"/>
      <c r="AG39" s="8"/>
      <c r="AH39" s="8"/>
      <c r="AI39" s="8"/>
      <c r="AJ39" s="8"/>
      <c r="AK39" s="8"/>
      <c r="AL39" s="8"/>
      <c r="AM39" s="8"/>
      <c r="AN39" s="8"/>
      <c r="AO39" s="8"/>
      <c r="AP39" s="8"/>
      <c r="AQ39" s="8"/>
    </row>
    <row r="40" spans="1:43" x14ac:dyDescent="0.3">
      <c r="A40" s="8"/>
      <c r="B40" s="83" t="s">
        <v>58</v>
      </c>
      <c r="C40" s="20" t="s">
        <v>59</v>
      </c>
      <c r="D40" s="41" t="s">
        <v>55</v>
      </c>
      <c r="E40" s="41"/>
      <c r="F40" s="41">
        <v>4</v>
      </c>
      <c r="G40" s="159"/>
      <c r="H40" s="35">
        <f t="shared" si="3"/>
        <v>0</v>
      </c>
      <c r="I40" s="36">
        <v>5</v>
      </c>
      <c r="J40" s="43">
        <f t="shared" si="2"/>
        <v>0</v>
      </c>
      <c r="K40" s="7"/>
      <c r="L40" s="70"/>
      <c r="M40" s="88"/>
      <c r="N40" s="88"/>
      <c r="O40" s="70"/>
      <c r="P40" s="70"/>
      <c r="Q40" s="71"/>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1:43" x14ac:dyDescent="0.3">
      <c r="A41" s="8"/>
      <c r="B41" s="83" t="s">
        <v>60</v>
      </c>
      <c r="C41" s="20" t="s">
        <v>61</v>
      </c>
      <c r="D41" s="41" t="s">
        <v>55</v>
      </c>
      <c r="E41" s="41"/>
      <c r="F41" s="41">
        <v>4</v>
      </c>
      <c r="G41" s="159"/>
      <c r="H41" s="35">
        <f t="shared" si="3"/>
        <v>0</v>
      </c>
      <c r="I41" s="36">
        <v>5</v>
      </c>
      <c r="J41" s="43">
        <f t="shared" si="2"/>
        <v>0</v>
      </c>
      <c r="K41" s="7"/>
      <c r="L41" s="70"/>
      <c r="M41" s="88"/>
      <c r="N41" s="88"/>
      <c r="O41" s="70"/>
      <c r="P41" s="70"/>
      <c r="Q41" s="71"/>
      <c r="R41" s="8"/>
      <c r="S41" s="8"/>
      <c r="T41" s="8"/>
      <c r="U41" s="8"/>
      <c r="V41" s="8"/>
      <c r="W41" s="8"/>
      <c r="X41" s="8"/>
      <c r="Y41" s="8"/>
      <c r="Z41" s="8"/>
      <c r="AA41" s="8"/>
      <c r="AB41" s="8"/>
      <c r="AC41" s="8"/>
      <c r="AD41" s="8"/>
      <c r="AE41" s="8"/>
      <c r="AF41" s="8"/>
      <c r="AG41" s="8"/>
      <c r="AH41" s="8"/>
      <c r="AI41" s="8"/>
      <c r="AJ41" s="8"/>
      <c r="AK41" s="8"/>
      <c r="AL41" s="8"/>
      <c r="AM41" s="8"/>
      <c r="AN41" s="8"/>
      <c r="AO41" s="8"/>
      <c r="AP41" s="8"/>
      <c r="AQ41" s="8"/>
    </row>
    <row r="42" spans="1:43" x14ac:dyDescent="0.3">
      <c r="A42" s="8"/>
      <c r="B42" s="83" t="s">
        <v>62</v>
      </c>
      <c r="C42" s="20" t="s">
        <v>63</v>
      </c>
      <c r="D42" s="41" t="s">
        <v>64</v>
      </c>
      <c r="E42" s="41"/>
      <c r="F42" s="41">
        <v>126</v>
      </c>
      <c r="G42" s="159"/>
      <c r="H42" s="35">
        <f>F42*G42</f>
        <v>0</v>
      </c>
      <c r="I42" s="36">
        <v>60</v>
      </c>
      <c r="J42" s="43">
        <f t="shared" si="2"/>
        <v>0</v>
      </c>
      <c r="K42" s="7"/>
      <c r="L42" s="70"/>
      <c r="M42" s="88"/>
      <c r="N42" s="88"/>
      <c r="O42" s="70"/>
      <c r="P42" s="70"/>
      <c r="Q42" s="71"/>
      <c r="R42" s="8"/>
      <c r="S42" s="8"/>
      <c r="T42" s="8"/>
      <c r="U42" s="8"/>
      <c r="V42" s="8"/>
      <c r="W42" s="8"/>
      <c r="X42" s="8"/>
      <c r="Y42" s="8"/>
      <c r="Z42" s="8"/>
      <c r="AA42" s="8"/>
      <c r="AB42" s="8"/>
      <c r="AC42" s="8"/>
      <c r="AD42" s="8"/>
      <c r="AE42" s="8"/>
      <c r="AF42" s="8"/>
      <c r="AG42" s="8"/>
      <c r="AH42" s="8"/>
      <c r="AI42" s="8"/>
      <c r="AJ42" s="8"/>
      <c r="AK42" s="8"/>
      <c r="AL42" s="8"/>
      <c r="AM42" s="8"/>
      <c r="AN42" s="8"/>
      <c r="AO42" s="8"/>
      <c r="AP42" s="8"/>
      <c r="AQ42" s="8"/>
    </row>
    <row r="43" spans="1:43" x14ac:dyDescent="0.3">
      <c r="A43" s="8"/>
      <c r="B43" s="83" t="s">
        <v>65</v>
      </c>
      <c r="C43" s="20" t="s">
        <v>66</v>
      </c>
      <c r="D43" s="41" t="s">
        <v>64</v>
      </c>
      <c r="E43" s="41"/>
      <c r="F43" s="41">
        <v>126</v>
      </c>
      <c r="G43" s="159"/>
      <c r="H43" s="35">
        <f>F43*G43</f>
        <v>0</v>
      </c>
      <c r="I43" s="36">
        <v>60</v>
      </c>
      <c r="J43" s="43">
        <f t="shared" si="2"/>
        <v>0</v>
      </c>
      <c r="K43" s="7"/>
      <c r="L43" s="70"/>
      <c r="M43" s="88"/>
      <c r="N43" s="88"/>
      <c r="O43" s="70"/>
      <c r="P43" s="70"/>
      <c r="Q43" s="71"/>
      <c r="R43" s="8"/>
      <c r="S43" s="8"/>
      <c r="T43" s="8"/>
      <c r="U43" s="8"/>
      <c r="V43" s="8"/>
      <c r="W43" s="8"/>
      <c r="X43" s="8"/>
      <c r="Y43" s="8"/>
      <c r="Z43" s="8"/>
      <c r="AA43" s="8"/>
      <c r="AB43" s="8"/>
      <c r="AC43" s="8"/>
      <c r="AD43" s="8"/>
      <c r="AE43" s="8"/>
      <c r="AF43" s="8"/>
      <c r="AG43" s="8"/>
      <c r="AH43" s="8"/>
      <c r="AI43" s="8"/>
      <c r="AJ43" s="8"/>
      <c r="AK43" s="8"/>
      <c r="AL43" s="8"/>
      <c r="AM43" s="8"/>
      <c r="AN43" s="8"/>
      <c r="AO43" s="8"/>
      <c r="AP43" s="8"/>
      <c r="AQ43" s="8"/>
    </row>
    <row r="44" spans="1:43" x14ac:dyDescent="0.3">
      <c r="A44" s="8"/>
      <c r="B44" s="83" t="s">
        <v>67</v>
      </c>
      <c r="C44" s="20" t="s">
        <v>68</v>
      </c>
      <c r="D44" s="41" t="s">
        <v>64</v>
      </c>
      <c r="E44" s="41"/>
      <c r="F44" s="41">
        <v>126</v>
      </c>
      <c r="G44" s="159"/>
      <c r="H44" s="35">
        <f>F44*G44</f>
        <v>0</v>
      </c>
      <c r="I44" s="36">
        <v>60</v>
      </c>
      <c r="J44" s="43">
        <f t="shared" si="2"/>
        <v>0</v>
      </c>
      <c r="K44" s="7"/>
      <c r="L44" s="70"/>
      <c r="M44" s="88"/>
      <c r="N44" s="88"/>
      <c r="O44" s="70"/>
      <c r="P44" s="70"/>
      <c r="Q44" s="71"/>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x14ac:dyDescent="0.3">
      <c r="A45" s="8"/>
      <c r="B45" s="83" t="s">
        <v>69</v>
      </c>
      <c r="C45" s="20" t="s">
        <v>70</v>
      </c>
      <c r="D45" s="41" t="s">
        <v>64</v>
      </c>
      <c r="E45" s="41"/>
      <c r="F45" s="41">
        <v>6</v>
      </c>
      <c r="G45" s="159"/>
      <c r="H45" s="35">
        <f>F45*G45</f>
        <v>0</v>
      </c>
      <c r="I45" s="36">
        <v>60</v>
      </c>
      <c r="J45" s="43">
        <f t="shared" si="2"/>
        <v>0</v>
      </c>
      <c r="K45" s="7"/>
      <c r="L45" s="70"/>
      <c r="M45" s="88"/>
      <c r="N45" s="88"/>
      <c r="O45" s="70"/>
      <c r="P45" s="70"/>
      <c r="Q45" s="71"/>
      <c r="R45" s="8"/>
      <c r="S45" s="8"/>
      <c r="T45" s="8"/>
      <c r="U45" s="8"/>
      <c r="V45" s="8"/>
      <c r="W45" s="8"/>
      <c r="X45" s="8"/>
      <c r="Y45" s="8"/>
      <c r="Z45" s="8"/>
      <c r="AA45" s="8"/>
      <c r="AB45" s="8"/>
      <c r="AC45" s="8"/>
      <c r="AD45" s="8"/>
      <c r="AE45" s="8"/>
      <c r="AF45" s="8"/>
      <c r="AG45" s="8"/>
      <c r="AH45" s="8"/>
      <c r="AI45" s="8"/>
      <c r="AJ45" s="8"/>
      <c r="AK45" s="8"/>
      <c r="AL45" s="8"/>
      <c r="AM45" s="8"/>
      <c r="AN45" s="8"/>
      <c r="AO45" s="8"/>
      <c r="AP45" s="8"/>
      <c r="AQ45" s="8"/>
    </row>
    <row r="46" spans="1:43" x14ac:dyDescent="0.3">
      <c r="A46" s="8"/>
      <c r="B46" s="83"/>
      <c r="C46" s="20"/>
      <c r="D46" s="41"/>
      <c r="E46" s="41"/>
      <c r="F46" s="41"/>
      <c r="G46" s="159"/>
      <c r="H46" s="35"/>
      <c r="I46" s="36"/>
      <c r="J46" s="43"/>
      <c r="K46" s="7"/>
      <c r="L46" s="70"/>
      <c r="M46" s="88"/>
      <c r="N46" s="88"/>
      <c r="O46" s="70"/>
      <c r="P46" s="70"/>
      <c r="Q46" s="71"/>
      <c r="R46" s="8"/>
      <c r="S46" s="8"/>
      <c r="T46" s="8"/>
      <c r="U46" s="8"/>
      <c r="V46" s="8"/>
      <c r="W46" s="8"/>
      <c r="X46" s="8"/>
      <c r="Y46" s="8"/>
      <c r="Z46" s="8"/>
      <c r="AA46" s="8"/>
      <c r="AB46" s="8"/>
      <c r="AC46" s="8"/>
      <c r="AD46" s="8"/>
      <c r="AE46" s="8"/>
      <c r="AF46" s="8"/>
      <c r="AG46" s="8"/>
      <c r="AH46" s="8"/>
      <c r="AI46" s="8"/>
      <c r="AJ46" s="8"/>
      <c r="AK46" s="8"/>
      <c r="AL46" s="8"/>
      <c r="AM46" s="8"/>
      <c r="AN46" s="8"/>
      <c r="AO46" s="8"/>
      <c r="AP46" s="8"/>
      <c r="AQ46" s="8"/>
    </row>
    <row r="47" spans="1:43" x14ac:dyDescent="0.3">
      <c r="A47" s="8"/>
      <c r="B47" s="83" t="s">
        <v>71</v>
      </c>
      <c r="C47" s="20" t="s">
        <v>72</v>
      </c>
      <c r="D47" s="41" t="s">
        <v>47</v>
      </c>
      <c r="E47" s="41"/>
      <c r="F47" s="41">
        <v>4</v>
      </c>
      <c r="G47" s="159"/>
      <c r="H47" s="35">
        <f>F47*G47</f>
        <v>0</v>
      </c>
      <c r="I47" s="36">
        <v>5</v>
      </c>
      <c r="J47" s="43">
        <f t="shared" si="2"/>
        <v>0</v>
      </c>
      <c r="K47" s="7"/>
      <c r="L47" s="70"/>
      <c r="M47" s="88"/>
      <c r="N47" s="88"/>
      <c r="O47" s="70"/>
      <c r="P47" s="70"/>
      <c r="Q47" s="71"/>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1:43" x14ac:dyDescent="0.3">
      <c r="A48" s="8"/>
      <c r="B48" s="83"/>
      <c r="C48" s="20"/>
      <c r="D48" s="41"/>
      <c r="E48" s="41"/>
      <c r="F48" s="41"/>
      <c r="G48" s="159"/>
      <c r="H48" s="35"/>
      <c r="I48" s="36"/>
      <c r="J48" s="43"/>
      <c r="K48" s="7"/>
      <c r="L48" s="70"/>
      <c r="M48" s="88"/>
      <c r="N48" s="88"/>
      <c r="O48" s="70"/>
      <c r="P48" s="70"/>
      <c r="Q48" s="71"/>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1:43" x14ac:dyDescent="0.3">
      <c r="A49" s="8"/>
      <c r="B49" s="72">
        <v>1.4</v>
      </c>
      <c r="C49" s="87" t="s">
        <v>73</v>
      </c>
      <c r="D49" s="41"/>
      <c r="E49" s="41"/>
      <c r="F49" s="41"/>
      <c r="G49" s="159"/>
      <c r="H49" s="35"/>
      <c r="I49" s="36"/>
      <c r="J49" s="43"/>
      <c r="K49" s="7"/>
      <c r="L49" s="70"/>
      <c r="M49" s="88"/>
      <c r="N49" s="88"/>
      <c r="O49" s="70"/>
      <c r="P49" s="70"/>
      <c r="Q49" s="71"/>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1:43" ht="14.5" x14ac:dyDescent="0.35">
      <c r="A50" s="8"/>
      <c r="B50" s="83" t="s">
        <v>74</v>
      </c>
      <c r="C50" s="20" t="s">
        <v>75</v>
      </c>
      <c r="D50" s="41" t="s">
        <v>64</v>
      </c>
      <c r="E50" s="41"/>
      <c r="F50" s="41">
        <v>1</v>
      </c>
      <c r="G50" s="159"/>
      <c r="H50" s="35">
        <f>G50*F50</f>
        <v>0</v>
      </c>
      <c r="I50" s="36">
        <v>1</v>
      </c>
      <c r="J50" s="43">
        <f>H50*I50</f>
        <v>0</v>
      </c>
      <c r="K50" s="7"/>
      <c r="L50" s="70"/>
      <c r="M50" s="88"/>
      <c r="N50" s="88"/>
      <c r="O50" s="70"/>
      <c r="P50" s="70"/>
      <c r="Q50" s="89"/>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1:43" x14ac:dyDescent="0.3">
      <c r="A51" s="8"/>
      <c r="B51" s="83" t="s">
        <v>76</v>
      </c>
      <c r="C51" s="20" t="s">
        <v>77</v>
      </c>
      <c r="D51" s="41" t="s">
        <v>64</v>
      </c>
      <c r="E51" s="41"/>
      <c r="F51" s="41">
        <v>1</v>
      </c>
      <c r="G51" s="159"/>
      <c r="H51" s="35">
        <f t="shared" ref="H51:H52" si="4">G51*F51</f>
        <v>0</v>
      </c>
      <c r="I51" s="36">
        <v>1</v>
      </c>
      <c r="J51" s="43">
        <f t="shared" ref="J51:J52" si="5">H51*I51</f>
        <v>0</v>
      </c>
      <c r="K51" s="7"/>
      <c r="L51" s="70"/>
      <c r="M51" s="88"/>
      <c r="N51" s="88"/>
      <c r="O51" s="70"/>
      <c r="P51" s="70"/>
      <c r="Q51" s="71"/>
      <c r="R51" s="8"/>
      <c r="S51" s="8"/>
      <c r="T51" s="8"/>
      <c r="U51" s="8"/>
      <c r="V51" s="8"/>
      <c r="W51" s="8"/>
      <c r="X51" s="8"/>
      <c r="Y51" s="8"/>
      <c r="Z51" s="8"/>
      <c r="AA51" s="8"/>
      <c r="AB51" s="8"/>
      <c r="AC51" s="8"/>
      <c r="AD51" s="8"/>
      <c r="AE51" s="8"/>
      <c r="AF51" s="8"/>
      <c r="AG51" s="8"/>
      <c r="AH51" s="8"/>
      <c r="AI51" s="8"/>
      <c r="AJ51" s="8"/>
      <c r="AK51" s="8"/>
      <c r="AL51" s="8"/>
      <c r="AM51" s="8"/>
      <c r="AN51" s="8"/>
      <c r="AO51" s="8"/>
      <c r="AP51" s="8"/>
      <c r="AQ51" s="8"/>
    </row>
    <row r="52" spans="1:43" x14ac:dyDescent="0.3">
      <c r="A52" s="8"/>
      <c r="B52" s="83" t="s">
        <v>78</v>
      </c>
      <c r="C52" s="20" t="s">
        <v>79</v>
      </c>
      <c r="D52" s="41" t="s">
        <v>80</v>
      </c>
      <c r="E52" s="41"/>
      <c r="F52" s="41">
        <v>1</v>
      </c>
      <c r="G52" s="159"/>
      <c r="H52" s="35">
        <f t="shared" si="4"/>
        <v>0</v>
      </c>
      <c r="I52" s="36">
        <v>60</v>
      </c>
      <c r="J52" s="43">
        <f t="shared" si="5"/>
        <v>0</v>
      </c>
      <c r="K52" s="7"/>
      <c r="L52" s="70"/>
      <c r="M52" s="88"/>
      <c r="N52" s="88"/>
      <c r="O52" s="70"/>
      <c r="P52" s="70"/>
      <c r="Q52" s="71"/>
      <c r="R52" s="8"/>
      <c r="S52" s="8"/>
      <c r="T52" s="8"/>
      <c r="U52" s="8"/>
      <c r="V52" s="8"/>
      <c r="W52" s="8"/>
      <c r="X52" s="8"/>
      <c r="Y52" s="8"/>
      <c r="Z52" s="8"/>
      <c r="AA52" s="8"/>
      <c r="AB52" s="8"/>
      <c r="AC52" s="8"/>
      <c r="AD52" s="8"/>
      <c r="AE52" s="8"/>
      <c r="AF52" s="8"/>
      <c r="AG52" s="8"/>
      <c r="AH52" s="8"/>
      <c r="AI52" s="8"/>
      <c r="AJ52" s="8"/>
      <c r="AK52" s="8"/>
      <c r="AL52" s="8"/>
      <c r="AM52" s="8"/>
      <c r="AN52" s="8"/>
      <c r="AO52" s="8"/>
      <c r="AP52" s="8"/>
      <c r="AQ52" s="8"/>
    </row>
    <row r="53" spans="1:43" x14ac:dyDescent="0.3">
      <c r="A53" s="8"/>
      <c r="B53" s="83"/>
      <c r="C53" s="20"/>
      <c r="D53" s="41"/>
      <c r="E53" s="41"/>
      <c r="F53" s="41"/>
      <c r="G53" s="159"/>
      <c r="H53" s="35"/>
      <c r="I53" s="36"/>
      <c r="J53" s="43"/>
      <c r="K53" s="7"/>
      <c r="L53" s="70"/>
      <c r="M53" s="70"/>
      <c r="N53" s="70"/>
      <c r="O53" s="70"/>
      <c r="P53" s="70"/>
      <c r="Q53" s="71"/>
      <c r="R53" s="8"/>
      <c r="S53" s="8"/>
      <c r="T53" s="8"/>
      <c r="U53" s="8"/>
      <c r="V53" s="8"/>
      <c r="W53" s="8"/>
      <c r="X53" s="8"/>
      <c r="Y53" s="8"/>
      <c r="Z53" s="8"/>
      <c r="AA53" s="8"/>
      <c r="AB53" s="8"/>
      <c r="AC53" s="8"/>
      <c r="AD53" s="8"/>
      <c r="AE53" s="8"/>
      <c r="AF53" s="8"/>
      <c r="AG53" s="8"/>
      <c r="AH53" s="8"/>
      <c r="AI53" s="8"/>
      <c r="AJ53" s="8"/>
      <c r="AK53" s="8"/>
      <c r="AL53" s="8"/>
      <c r="AM53" s="8"/>
      <c r="AN53" s="8"/>
      <c r="AO53" s="8"/>
      <c r="AP53" s="8"/>
      <c r="AQ53" s="8"/>
    </row>
    <row r="54" spans="1:43" x14ac:dyDescent="0.3">
      <c r="A54" s="8"/>
      <c r="B54" s="72">
        <v>1.5</v>
      </c>
      <c r="C54" s="87" t="s">
        <v>81</v>
      </c>
      <c r="D54" s="41"/>
      <c r="E54" s="41"/>
      <c r="F54" s="41"/>
      <c r="G54" s="159"/>
      <c r="H54" s="35"/>
      <c r="I54" s="36"/>
      <c r="J54" s="43"/>
      <c r="K54" s="7"/>
      <c r="L54" s="70"/>
      <c r="M54" s="70"/>
      <c r="N54" s="70"/>
      <c r="O54" s="70"/>
      <c r="P54" s="70"/>
      <c r="Q54" s="71"/>
      <c r="R54" s="8"/>
      <c r="S54" s="8"/>
      <c r="T54" s="8"/>
      <c r="U54" s="8"/>
      <c r="V54" s="8"/>
      <c r="W54" s="8"/>
      <c r="X54" s="8"/>
      <c r="Y54" s="8"/>
      <c r="Z54" s="8"/>
      <c r="AA54" s="8"/>
      <c r="AB54" s="8"/>
      <c r="AC54" s="8"/>
      <c r="AD54" s="8"/>
      <c r="AE54" s="8"/>
      <c r="AF54" s="8"/>
      <c r="AG54" s="8"/>
      <c r="AH54" s="8"/>
      <c r="AI54" s="8"/>
      <c r="AJ54" s="8"/>
      <c r="AK54" s="8"/>
      <c r="AL54" s="8"/>
      <c r="AM54" s="8"/>
      <c r="AN54" s="8"/>
      <c r="AO54" s="8"/>
      <c r="AP54" s="8"/>
      <c r="AQ54" s="8"/>
    </row>
    <row r="55" spans="1:43" x14ac:dyDescent="0.3">
      <c r="A55" s="8"/>
      <c r="B55" s="83"/>
      <c r="C55" s="20"/>
      <c r="D55" s="41"/>
      <c r="E55" s="41"/>
      <c r="F55" s="41"/>
      <c r="G55" s="159"/>
      <c r="H55" s="35"/>
      <c r="I55" s="36"/>
      <c r="J55" s="43"/>
      <c r="K55" s="7"/>
      <c r="L55" s="70"/>
      <c r="M55" s="70"/>
      <c r="N55" s="70"/>
      <c r="O55" s="70"/>
      <c r="P55" s="70"/>
      <c r="Q55" s="71"/>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x14ac:dyDescent="0.3">
      <c r="A56" s="8"/>
      <c r="B56" s="83" t="s">
        <v>82</v>
      </c>
      <c r="C56" s="20" t="s">
        <v>83</v>
      </c>
      <c r="D56" s="41" t="s">
        <v>84</v>
      </c>
      <c r="E56" s="41"/>
      <c r="F56" s="41">
        <v>3</v>
      </c>
      <c r="G56" s="159"/>
      <c r="H56" s="35">
        <f t="shared" ref="H56:H75" si="6">G56*F56</f>
        <v>0</v>
      </c>
      <c r="I56" s="36">
        <v>1</v>
      </c>
      <c r="J56" s="43">
        <f t="shared" ref="J56:J76" si="7">H56*I56</f>
        <v>0</v>
      </c>
      <c r="K56" s="7"/>
      <c r="L56" s="70"/>
      <c r="M56" s="70"/>
      <c r="N56" s="70"/>
      <c r="O56" s="70"/>
      <c r="P56" s="70"/>
      <c r="Q56" s="71"/>
      <c r="R56" s="8"/>
      <c r="S56" s="8"/>
      <c r="T56" s="8"/>
      <c r="U56" s="8"/>
      <c r="V56" s="8"/>
      <c r="W56" s="8"/>
      <c r="X56" s="8"/>
      <c r="Y56" s="8"/>
      <c r="Z56" s="8"/>
      <c r="AA56" s="8"/>
      <c r="AB56" s="8"/>
      <c r="AC56" s="8"/>
      <c r="AD56" s="8"/>
      <c r="AE56" s="8"/>
      <c r="AF56" s="8"/>
      <c r="AG56" s="8"/>
      <c r="AH56" s="8"/>
      <c r="AI56" s="8"/>
      <c r="AJ56" s="8"/>
      <c r="AK56" s="8"/>
      <c r="AL56" s="8"/>
      <c r="AM56" s="8"/>
      <c r="AN56" s="8"/>
      <c r="AO56" s="8"/>
      <c r="AP56" s="8"/>
      <c r="AQ56" s="8"/>
    </row>
    <row r="57" spans="1:43" x14ac:dyDescent="0.3">
      <c r="A57" s="8"/>
      <c r="B57" s="83" t="s">
        <v>85</v>
      </c>
      <c r="C57" s="20" t="s">
        <v>86</v>
      </c>
      <c r="D57" s="41" t="s">
        <v>84</v>
      </c>
      <c r="E57" s="41"/>
      <c r="F57" s="41">
        <v>3</v>
      </c>
      <c r="G57" s="159"/>
      <c r="H57" s="35">
        <f t="shared" si="6"/>
        <v>0</v>
      </c>
      <c r="I57" s="36">
        <v>1</v>
      </c>
      <c r="J57" s="43">
        <f t="shared" si="7"/>
        <v>0</v>
      </c>
      <c r="K57" s="7"/>
      <c r="L57" s="70"/>
      <c r="M57" s="70"/>
      <c r="N57" s="70"/>
      <c r="O57" s="70"/>
      <c r="P57" s="70"/>
      <c r="Q57" s="71"/>
      <c r="R57" s="8"/>
      <c r="S57" s="8"/>
      <c r="T57" s="8"/>
      <c r="U57" s="8"/>
      <c r="V57" s="8"/>
      <c r="W57" s="8"/>
      <c r="X57" s="8"/>
      <c r="Y57" s="8"/>
      <c r="Z57" s="8"/>
      <c r="AA57" s="8"/>
      <c r="AB57" s="8"/>
      <c r="AC57" s="8"/>
      <c r="AD57" s="8"/>
      <c r="AE57" s="8"/>
      <c r="AF57" s="8"/>
      <c r="AG57" s="8"/>
      <c r="AH57" s="8"/>
      <c r="AI57" s="8"/>
      <c r="AJ57" s="8"/>
      <c r="AK57" s="8"/>
      <c r="AL57" s="8"/>
      <c r="AM57" s="8"/>
      <c r="AN57" s="8"/>
      <c r="AO57" s="8"/>
      <c r="AP57" s="8"/>
      <c r="AQ57" s="8"/>
    </row>
    <row r="58" spans="1:43" x14ac:dyDescent="0.3">
      <c r="A58" s="8"/>
      <c r="B58" s="83" t="s">
        <v>87</v>
      </c>
      <c r="C58" s="20" t="s">
        <v>88</v>
      </c>
      <c r="D58" s="41" t="s">
        <v>84</v>
      </c>
      <c r="E58" s="41"/>
      <c r="F58" s="41">
        <v>3</v>
      </c>
      <c r="G58" s="159"/>
      <c r="H58" s="35">
        <f t="shared" si="6"/>
        <v>0</v>
      </c>
      <c r="I58" s="36">
        <v>1</v>
      </c>
      <c r="J58" s="43">
        <f t="shared" si="7"/>
        <v>0</v>
      </c>
      <c r="K58" s="7"/>
      <c r="L58" s="70"/>
      <c r="M58" s="70"/>
      <c r="N58" s="70"/>
      <c r="O58" s="70"/>
      <c r="P58" s="70"/>
      <c r="Q58" s="71"/>
      <c r="R58" s="8"/>
      <c r="S58" s="8"/>
      <c r="T58" s="8"/>
      <c r="U58" s="8"/>
      <c r="V58" s="8"/>
      <c r="W58" s="8"/>
      <c r="X58" s="8"/>
      <c r="Y58" s="8"/>
      <c r="Z58" s="8"/>
      <c r="AA58" s="8"/>
      <c r="AB58" s="8"/>
      <c r="AC58" s="8"/>
      <c r="AD58" s="8"/>
      <c r="AE58" s="8"/>
      <c r="AF58" s="8"/>
      <c r="AG58" s="8"/>
      <c r="AH58" s="8"/>
      <c r="AI58" s="8"/>
      <c r="AJ58" s="8"/>
      <c r="AK58" s="8"/>
      <c r="AL58" s="8"/>
      <c r="AM58" s="8"/>
      <c r="AN58" s="8"/>
      <c r="AO58" s="8"/>
      <c r="AP58" s="8"/>
      <c r="AQ58" s="8"/>
    </row>
    <row r="59" spans="1:43" x14ac:dyDescent="0.3">
      <c r="A59" s="8"/>
      <c r="B59" s="83" t="s">
        <v>89</v>
      </c>
      <c r="C59" s="20" t="s">
        <v>90</v>
      </c>
      <c r="D59" s="41" t="s">
        <v>84</v>
      </c>
      <c r="E59" s="41"/>
      <c r="F59" s="41">
        <v>1</v>
      </c>
      <c r="G59" s="159"/>
      <c r="H59" s="35">
        <f t="shared" si="6"/>
        <v>0</v>
      </c>
      <c r="I59" s="36">
        <v>1</v>
      </c>
      <c r="J59" s="43">
        <f t="shared" si="7"/>
        <v>0</v>
      </c>
      <c r="K59" s="7"/>
      <c r="L59" s="70"/>
      <c r="M59" s="70"/>
      <c r="N59" s="70"/>
      <c r="O59" s="70"/>
      <c r="P59" s="70"/>
      <c r="Q59" s="71"/>
      <c r="R59" s="8"/>
      <c r="S59" s="8"/>
      <c r="T59" s="8"/>
      <c r="U59" s="8"/>
      <c r="V59" s="8"/>
      <c r="W59" s="8"/>
      <c r="X59" s="8"/>
      <c r="Y59" s="8"/>
      <c r="Z59" s="8"/>
      <c r="AA59" s="8"/>
      <c r="AB59" s="8"/>
      <c r="AC59" s="8"/>
      <c r="AD59" s="8"/>
      <c r="AE59" s="8"/>
      <c r="AF59" s="8"/>
      <c r="AG59" s="8"/>
      <c r="AH59" s="8"/>
      <c r="AI59" s="8"/>
      <c r="AJ59" s="8"/>
      <c r="AK59" s="8"/>
      <c r="AL59" s="8"/>
      <c r="AM59" s="8"/>
      <c r="AN59" s="8"/>
      <c r="AO59" s="8"/>
      <c r="AP59" s="8"/>
      <c r="AQ59" s="8"/>
    </row>
    <row r="60" spans="1:43" x14ac:dyDescent="0.3">
      <c r="A60" s="8"/>
      <c r="B60" s="83" t="s">
        <v>91</v>
      </c>
      <c r="C60" s="20" t="s">
        <v>92</v>
      </c>
      <c r="D60" s="41" t="s">
        <v>84</v>
      </c>
      <c r="E60" s="41"/>
      <c r="F60" s="41">
        <v>1</v>
      </c>
      <c r="G60" s="159"/>
      <c r="H60" s="35">
        <f t="shared" si="6"/>
        <v>0</v>
      </c>
      <c r="I60" s="36">
        <v>1</v>
      </c>
      <c r="J60" s="43">
        <f t="shared" si="7"/>
        <v>0</v>
      </c>
      <c r="K60" s="7"/>
      <c r="L60" s="70"/>
      <c r="M60" s="70"/>
      <c r="N60" s="70"/>
      <c r="O60" s="70"/>
      <c r="P60" s="70"/>
      <c r="Q60" s="71"/>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row r="61" spans="1:43" x14ac:dyDescent="0.3">
      <c r="A61" s="8"/>
      <c r="B61" s="83" t="s">
        <v>93</v>
      </c>
      <c r="C61" s="20" t="s">
        <v>94</v>
      </c>
      <c r="D61" s="41" t="s">
        <v>84</v>
      </c>
      <c r="E61" s="41"/>
      <c r="F61" s="41">
        <v>3</v>
      </c>
      <c r="G61" s="159"/>
      <c r="H61" s="35">
        <f t="shared" si="6"/>
        <v>0</v>
      </c>
      <c r="I61" s="36">
        <v>1</v>
      </c>
      <c r="J61" s="43">
        <f t="shared" si="7"/>
        <v>0</v>
      </c>
      <c r="K61" s="7"/>
      <c r="L61" s="70"/>
      <c r="M61" s="70"/>
      <c r="N61" s="70"/>
      <c r="O61" s="70"/>
      <c r="P61" s="70"/>
      <c r="Q61" s="71"/>
      <c r="R61" s="8"/>
      <c r="S61" s="8"/>
      <c r="T61" s="8"/>
      <c r="U61" s="8"/>
      <c r="V61" s="8"/>
      <c r="W61" s="8"/>
      <c r="X61" s="8"/>
      <c r="Y61" s="8"/>
      <c r="Z61" s="8"/>
      <c r="AA61" s="8"/>
      <c r="AB61" s="8"/>
      <c r="AC61" s="8"/>
      <c r="AD61" s="8"/>
      <c r="AE61" s="8"/>
      <c r="AF61" s="8"/>
      <c r="AG61" s="8"/>
      <c r="AH61" s="8"/>
      <c r="AI61" s="8"/>
      <c r="AJ61" s="8"/>
      <c r="AK61" s="8"/>
      <c r="AL61" s="8"/>
      <c r="AM61" s="8"/>
      <c r="AN61" s="8"/>
      <c r="AO61" s="8"/>
      <c r="AP61" s="8"/>
      <c r="AQ61" s="8"/>
    </row>
    <row r="62" spans="1:43" x14ac:dyDescent="0.3">
      <c r="A62" s="8"/>
      <c r="B62" s="83" t="s">
        <v>95</v>
      </c>
      <c r="C62" s="20" t="s">
        <v>96</v>
      </c>
      <c r="D62" s="41" t="s">
        <v>84</v>
      </c>
      <c r="E62" s="41"/>
      <c r="F62" s="41">
        <v>3</v>
      </c>
      <c r="G62" s="159"/>
      <c r="H62" s="35">
        <f t="shared" si="6"/>
        <v>0</v>
      </c>
      <c r="I62" s="36">
        <v>1</v>
      </c>
      <c r="J62" s="43">
        <f t="shared" si="7"/>
        <v>0</v>
      </c>
      <c r="K62" s="7"/>
      <c r="L62" s="70"/>
      <c r="M62" s="70"/>
      <c r="N62" s="70"/>
      <c r="O62" s="70"/>
      <c r="P62" s="70"/>
      <c r="Q62" s="71"/>
      <c r="R62" s="8"/>
      <c r="S62" s="8"/>
      <c r="T62" s="8"/>
      <c r="U62" s="8"/>
      <c r="V62" s="8"/>
      <c r="W62" s="8"/>
      <c r="X62" s="8"/>
      <c r="Y62" s="8"/>
      <c r="Z62" s="8"/>
      <c r="AA62" s="8"/>
      <c r="AB62" s="8"/>
      <c r="AC62" s="8"/>
      <c r="AD62" s="8"/>
      <c r="AE62" s="8"/>
      <c r="AF62" s="8"/>
      <c r="AG62" s="8"/>
      <c r="AH62" s="8"/>
      <c r="AI62" s="8"/>
      <c r="AJ62" s="8"/>
      <c r="AK62" s="8"/>
      <c r="AL62" s="8"/>
      <c r="AM62" s="8"/>
      <c r="AN62" s="8"/>
      <c r="AO62" s="8"/>
      <c r="AP62" s="8"/>
      <c r="AQ62" s="8"/>
    </row>
    <row r="63" spans="1:43" x14ac:dyDescent="0.3">
      <c r="A63" s="8"/>
      <c r="B63" s="83" t="s">
        <v>97</v>
      </c>
      <c r="C63" s="20" t="s">
        <v>98</v>
      </c>
      <c r="D63" s="41" t="s">
        <v>84</v>
      </c>
      <c r="E63" s="41"/>
      <c r="F63" s="41">
        <v>3</v>
      </c>
      <c r="G63" s="159"/>
      <c r="H63" s="35">
        <f t="shared" si="6"/>
        <v>0</v>
      </c>
      <c r="I63" s="36">
        <v>1</v>
      </c>
      <c r="J63" s="43">
        <f t="shared" si="7"/>
        <v>0</v>
      </c>
      <c r="K63" s="7"/>
      <c r="L63" s="70"/>
      <c r="M63" s="70"/>
      <c r="N63" s="70"/>
      <c r="O63" s="70"/>
      <c r="P63" s="70"/>
      <c r="Q63" s="71"/>
      <c r="R63" s="8"/>
      <c r="S63" s="8"/>
      <c r="T63" s="8"/>
      <c r="U63" s="8"/>
      <c r="V63" s="8"/>
      <c r="W63" s="8"/>
      <c r="X63" s="8"/>
      <c r="Y63" s="8"/>
      <c r="Z63" s="8"/>
      <c r="AA63" s="8"/>
      <c r="AB63" s="8"/>
      <c r="AC63" s="8"/>
      <c r="AD63" s="8"/>
      <c r="AE63" s="8"/>
      <c r="AF63" s="8"/>
      <c r="AG63" s="8"/>
      <c r="AH63" s="8"/>
      <c r="AI63" s="8"/>
      <c r="AJ63" s="8"/>
      <c r="AK63" s="8"/>
      <c r="AL63" s="8"/>
      <c r="AM63" s="8"/>
      <c r="AN63" s="8"/>
      <c r="AO63" s="8"/>
      <c r="AP63" s="8"/>
      <c r="AQ63" s="8"/>
    </row>
    <row r="64" spans="1:43" x14ac:dyDescent="0.3">
      <c r="A64" s="8"/>
      <c r="B64" s="83" t="s">
        <v>99</v>
      </c>
      <c r="C64" s="20" t="s">
        <v>100</v>
      </c>
      <c r="D64" s="41" t="s">
        <v>84</v>
      </c>
      <c r="E64" s="41"/>
      <c r="F64" s="41">
        <v>3</v>
      </c>
      <c r="G64" s="159"/>
      <c r="H64" s="35">
        <f t="shared" si="6"/>
        <v>0</v>
      </c>
      <c r="I64" s="36">
        <v>1</v>
      </c>
      <c r="J64" s="43">
        <f t="shared" si="7"/>
        <v>0</v>
      </c>
      <c r="K64" s="7"/>
      <c r="L64" s="70"/>
      <c r="M64" s="70"/>
      <c r="N64" s="70"/>
      <c r="O64" s="70"/>
      <c r="P64" s="70"/>
      <c r="Q64" s="71"/>
      <c r="R64" s="8"/>
      <c r="S64" s="8"/>
      <c r="T64" s="8"/>
      <c r="U64" s="8"/>
      <c r="V64" s="8"/>
      <c r="W64" s="8"/>
      <c r="X64" s="8"/>
      <c r="Y64" s="8"/>
      <c r="Z64" s="8"/>
      <c r="AA64" s="8"/>
      <c r="AB64" s="8"/>
      <c r="AC64" s="8"/>
      <c r="AD64" s="8"/>
      <c r="AE64" s="8"/>
      <c r="AF64" s="8"/>
      <c r="AG64" s="8"/>
      <c r="AH64" s="8"/>
      <c r="AI64" s="8"/>
      <c r="AJ64" s="8"/>
      <c r="AK64" s="8"/>
      <c r="AL64" s="8"/>
      <c r="AM64" s="8"/>
      <c r="AN64" s="8"/>
      <c r="AO64" s="8"/>
      <c r="AP64" s="8"/>
      <c r="AQ64" s="8"/>
    </row>
    <row r="65" spans="1:43" x14ac:dyDescent="0.3">
      <c r="A65" s="8"/>
      <c r="B65" s="83" t="s">
        <v>101</v>
      </c>
      <c r="C65" s="20" t="s">
        <v>102</v>
      </c>
      <c r="D65" s="41" t="s">
        <v>84</v>
      </c>
      <c r="E65" s="41"/>
      <c r="F65" s="41">
        <v>3</v>
      </c>
      <c r="G65" s="159"/>
      <c r="H65" s="35">
        <f t="shared" si="6"/>
        <v>0</v>
      </c>
      <c r="I65" s="36">
        <v>1</v>
      </c>
      <c r="J65" s="43">
        <f t="shared" si="7"/>
        <v>0</v>
      </c>
      <c r="K65" s="7"/>
      <c r="L65" s="70"/>
      <c r="M65" s="70"/>
      <c r="N65" s="70"/>
      <c r="O65" s="70"/>
      <c r="P65" s="70"/>
      <c r="Q65" s="71"/>
      <c r="R65" s="8"/>
      <c r="S65" s="8"/>
      <c r="T65" s="8"/>
      <c r="U65" s="8"/>
      <c r="V65" s="8"/>
      <c r="W65" s="8"/>
      <c r="X65" s="8"/>
      <c r="Y65" s="8"/>
      <c r="Z65" s="8"/>
      <c r="AA65" s="8"/>
      <c r="AB65" s="8"/>
      <c r="AC65" s="8"/>
      <c r="AD65" s="8"/>
      <c r="AE65" s="8"/>
      <c r="AF65" s="8"/>
      <c r="AG65" s="8"/>
      <c r="AH65" s="8"/>
      <c r="AI65" s="8"/>
      <c r="AJ65" s="8"/>
      <c r="AK65" s="8"/>
      <c r="AL65" s="8"/>
      <c r="AM65" s="8"/>
      <c r="AN65" s="8"/>
      <c r="AO65" s="8"/>
      <c r="AP65" s="8"/>
      <c r="AQ65" s="8"/>
    </row>
    <row r="66" spans="1:43" x14ac:dyDescent="0.3">
      <c r="A66" s="8"/>
      <c r="B66" s="83" t="s">
        <v>103</v>
      </c>
      <c r="C66" s="20" t="s">
        <v>104</v>
      </c>
      <c r="D66" s="41" t="s">
        <v>84</v>
      </c>
      <c r="E66" s="41"/>
      <c r="F66" s="41">
        <v>3</v>
      </c>
      <c r="G66" s="159"/>
      <c r="H66" s="35">
        <f t="shared" si="6"/>
        <v>0</v>
      </c>
      <c r="I66" s="36">
        <v>1</v>
      </c>
      <c r="J66" s="43">
        <f t="shared" si="7"/>
        <v>0</v>
      </c>
      <c r="K66" s="7"/>
      <c r="L66" s="70"/>
      <c r="M66" s="70"/>
      <c r="N66" s="70"/>
      <c r="O66" s="70"/>
      <c r="P66" s="70"/>
      <c r="Q66" s="71"/>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43" x14ac:dyDescent="0.3">
      <c r="A67" s="8"/>
      <c r="B67" s="83" t="s">
        <v>105</v>
      </c>
      <c r="C67" s="20" t="s">
        <v>106</v>
      </c>
      <c r="D67" s="41" t="s">
        <v>84</v>
      </c>
      <c r="E67" s="41"/>
      <c r="F67" s="41">
        <v>3</v>
      </c>
      <c r="G67" s="159"/>
      <c r="H67" s="35">
        <f t="shared" si="6"/>
        <v>0</v>
      </c>
      <c r="I67" s="36">
        <v>1</v>
      </c>
      <c r="J67" s="43">
        <f t="shared" si="7"/>
        <v>0</v>
      </c>
      <c r="K67" s="7"/>
      <c r="L67" s="70"/>
      <c r="M67" s="70"/>
      <c r="N67" s="70"/>
      <c r="O67" s="70"/>
      <c r="P67" s="70"/>
      <c r="Q67" s="71"/>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1:43" x14ac:dyDescent="0.3">
      <c r="A68" s="8"/>
      <c r="B68" s="83" t="s">
        <v>107</v>
      </c>
      <c r="C68" s="20" t="s">
        <v>108</v>
      </c>
      <c r="D68" s="41" t="s">
        <v>84</v>
      </c>
      <c r="E68" s="41"/>
      <c r="F68" s="41">
        <v>3</v>
      </c>
      <c r="G68" s="159"/>
      <c r="H68" s="35">
        <f t="shared" si="6"/>
        <v>0</v>
      </c>
      <c r="I68" s="36">
        <v>1</v>
      </c>
      <c r="J68" s="43">
        <f t="shared" si="7"/>
        <v>0</v>
      </c>
      <c r="K68" s="7"/>
      <c r="L68" s="70"/>
      <c r="M68" s="70"/>
      <c r="N68" s="70"/>
      <c r="O68" s="70"/>
      <c r="P68" s="70"/>
      <c r="Q68" s="71"/>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1:43" x14ac:dyDescent="0.3">
      <c r="A69" s="8"/>
      <c r="B69" s="83" t="s">
        <v>109</v>
      </c>
      <c r="C69" s="20" t="s">
        <v>110</v>
      </c>
      <c r="D69" s="41" t="s">
        <v>84</v>
      </c>
      <c r="E69" s="41"/>
      <c r="F69" s="41">
        <v>3</v>
      </c>
      <c r="G69" s="159"/>
      <c r="H69" s="35">
        <f t="shared" si="6"/>
        <v>0</v>
      </c>
      <c r="I69" s="36">
        <v>1</v>
      </c>
      <c r="J69" s="43">
        <f t="shared" si="7"/>
        <v>0</v>
      </c>
      <c r="K69" s="7"/>
      <c r="L69" s="70"/>
      <c r="M69" s="70"/>
      <c r="N69" s="70"/>
      <c r="O69" s="70"/>
      <c r="P69" s="70"/>
      <c r="Q69" s="71"/>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1:43" x14ac:dyDescent="0.3">
      <c r="A70" s="8"/>
      <c r="B70" s="83" t="s">
        <v>111</v>
      </c>
      <c r="C70" s="20" t="s">
        <v>112</v>
      </c>
      <c r="D70" s="41" t="s">
        <v>84</v>
      </c>
      <c r="E70" s="41"/>
      <c r="F70" s="41">
        <v>3</v>
      </c>
      <c r="G70" s="159"/>
      <c r="H70" s="35">
        <f t="shared" si="6"/>
        <v>0</v>
      </c>
      <c r="I70" s="36">
        <v>1</v>
      </c>
      <c r="J70" s="43">
        <f t="shared" si="7"/>
        <v>0</v>
      </c>
      <c r="K70" s="7"/>
      <c r="L70" s="70"/>
      <c r="M70" s="70"/>
      <c r="N70" s="70"/>
      <c r="O70" s="70"/>
      <c r="P70" s="70"/>
      <c r="Q70" s="71"/>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43" x14ac:dyDescent="0.3">
      <c r="A71" s="8"/>
      <c r="B71" s="83" t="s">
        <v>113</v>
      </c>
      <c r="C71" s="20" t="s">
        <v>114</v>
      </c>
      <c r="D71" s="41" t="s">
        <v>84</v>
      </c>
      <c r="E71" s="41"/>
      <c r="F71" s="41">
        <v>1</v>
      </c>
      <c r="G71" s="159"/>
      <c r="H71" s="35">
        <f t="shared" si="6"/>
        <v>0</v>
      </c>
      <c r="I71" s="36">
        <v>1</v>
      </c>
      <c r="J71" s="43">
        <f t="shared" si="7"/>
        <v>0</v>
      </c>
      <c r="K71" s="7"/>
      <c r="L71" s="70"/>
      <c r="M71" s="70"/>
      <c r="N71" s="70"/>
      <c r="O71" s="70"/>
      <c r="P71" s="70"/>
      <c r="Q71" s="71"/>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43" x14ac:dyDescent="0.3">
      <c r="A72" s="8"/>
      <c r="B72" s="83" t="s">
        <v>115</v>
      </c>
      <c r="C72" s="20" t="s">
        <v>116</v>
      </c>
      <c r="D72" s="41" t="s">
        <v>84</v>
      </c>
      <c r="E72" s="41"/>
      <c r="F72" s="41">
        <v>3</v>
      </c>
      <c r="G72" s="159"/>
      <c r="H72" s="35">
        <f t="shared" si="6"/>
        <v>0</v>
      </c>
      <c r="I72" s="36">
        <v>1</v>
      </c>
      <c r="J72" s="43">
        <f t="shared" si="7"/>
        <v>0</v>
      </c>
      <c r="K72" s="7"/>
      <c r="L72" s="70"/>
      <c r="M72" s="70"/>
      <c r="N72" s="70"/>
      <c r="O72" s="70"/>
      <c r="P72" s="70"/>
      <c r="Q72" s="71"/>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43" x14ac:dyDescent="0.3">
      <c r="A73" s="8"/>
      <c r="B73" s="83" t="s">
        <v>117</v>
      </c>
      <c r="C73" s="20" t="s">
        <v>118</v>
      </c>
      <c r="D73" s="41" t="s">
        <v>84</v>
      </c>
      <c r="E73" s="41"/>
      <c r="F73" s="41">
        <v>10</v>
      </c>
      <c r="G73" s="159"/>
      <c r="H73" s="35">
        <f t="shared" si="6"/>
        <v>0</v>
      </c>
      <c r="I73" s="36">
        <v>60</v>
      </c>
      <c r="J73" s="43">
        <f t="shared" si="7"/>
        <v>0</v>
      </c>
      <c r="K73" s="7"/>
      <c r="L73" s="70"/>
      <c r="M73" s="70"/>
      <c r="N73" s="70"/>
      <c r="O73" s="70"/>
      <c r="P73" s="70"/>
      <c r="Q73" s="71"/>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x14ac:dyDescent="0.3">
      <c r="A74" s="8"/>
      <c r="B74" s="83" t="s">
        <v>119</v>
      </c>
      <c r="C74" s="20" t="s">
        <v>120</v>
      </c>
      <c r="D74" s="41" t="s">
        <v>84</v>
      </c>
      <c r="E74" s="41"/>
      <c r="F74" s="41">
        <v>2</v>
      </c>
      <c r="G74" s="159"/>
      <c r="H74" s="35">
        <f t="shared" si="6"/>
        <v>0</v>
      </c>
      <c r="I74" s="36">
        <v>1</v>
      </c>
      <c r="J74" s="43">
        <f t="shared" si="7"/>
        <v>0</v>
      </c>
      <c r="K74" s="7"/>
      <c r="L74" s="70"/>
      <c r="M74" s="70"/>
      <c r="N74" s="70"/>
      <c r="O74" s="70"/>
      <c r="P74" s="70"/>
      <c r="Q74" s="71"/>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43" x14ac:dyDescent="0.3">
      <c r="A75" s="8"/>
      <c r="B75" s="83" t="s">
        <v>121</v>
      </c>
      <c r="C75" s="20" t="s">
        <v>122</v>
      </c>
      <c r="D75" s="41" t="s">
        <v>84</v>
      </c>
      <c r="E75" s="41"/>
      <c r="F75" s="41">
        <v>3</v>
      </c>
      <c r="G75" s="159"/>
      <c r="H75" s="35">
        <f t="shared" si="6"/>
        <v>0</v>
      </c>
      <c r="I75" s="36">
        <v>1</v>
      </c>
      <c r="J75" s="43">
        <f t="shared" si="7"/>
        <v>0</v>
      </c>
      <c r="K75" s="7"/>
      <c r="L75" s="70"/>
      <c r="M75" s="70"/>
      <c r="N75" s="70"/>
      <c r="O75" s="70"/>
      <c r="P75" s="70"/>
      <c r="Q75" s="71"/>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43" x14ac:dyDescent="0.3">
      <c r="A76" s="8"/>
      <c r="B76" s="83" t="s">
        <v>123</v>
      </c>
      <c r="C76" s="20" t="s">
        <v>124</v>
      </c>
      <c r="D76" s="41" t="s">
        <v>84</v>
      </c>
      <c r="E76" s="41"/>
      <c r="F76" s="41">
        <v>10</v>
      </c>
      <c r="G76" s="159"/>
      <c r="H76" s="35">
        <f>G76*F76</f>
        <v>0</v>
      </c>
      <c r="I76" s="36">
        <v>60</v>
      </c>
      <c r="J76" s="43">
        <f t="shared" si="7"/>
        <v>0</v>
      </c>
      <c r="K76" s="7"/>
      <c r="L76" s="70"/>
      <c r="M76" s="70"/>
      <c r="N76" s="70"/>
      <c r="O76" s="70"/>
      <c r="P76" s="70"/>
      <c r="Q76" s="71"/>
      <c r="R76" s="8"/>
      <c r="S76" s="8"/>
      <c r="T76" s="8"/>
      <c r="U76" s="8"/>
      <c r="V76" s="8"/>
      <c r="W76" s="8"/>
      <c r="X76" s="8"/>
      <c r="Y76" s="8"/>
      <c r="Z76" s="8"/>
      <c r="AA76" s="8"/>
      <c r="AB76" s="8"/>
      <c r="AC76" s="8"/>
      <c r="AD76" s="8"/>
      <c r="AE76" s="8"/>
      <c r="AF76" s="8"/>
      <c r="AG76" s="8"/>
      <c r="AH76" s="8"/>
      <c r="AI76" s="8"/>
      <c r="AJ76" s="8"/>
      <c r="AK76" s="8"/>
      <c r="AL76" s="8"/>
      <c r="AM76" s="8"/>
      <c r="AN76" s="8"/>
      <c r="AO76" s="8"/>
      <c r="AP76" s="8"/>
      <c r="AQ76" s="8"/>
    </row>
    <row r="77" spans="1:43" x14ac:dyDescent="0.3">
      <c r="A77" s="8"/>
      <c r="B77" s="83"/>
      <c r="C77" s="20"/>
      <c r="D77" s="41"/>
      <c r="E77" s="41"/>
      <c r="F77" s="41"/>
      <c r="G77" s="159"/>
      <c r="H77" s="35"/>
      <c r="I77" s="36"/>
      <c r="J77" s="43"/>
      <c r="K77" s="7"/>
      <c r="L77" s="70"/>
      <c r="M77" s="70"/>
      <c r="N77" s="70"/>
      <c r="O77" s="70"/>
      <c r="P77" s="70"/>
      <c r="Q77" s="71"/>
      <c r="R77" s="8"/>
      <c r="S77" s="8"/>
      <c r="T77" s="8"/>
      <c r="U77" s="8"/>
      <c r="V77" s="8"/>
      <c r="W77" s="8"/>
      <c r="X77" s="8"/>
      <c r="Y77" s="8"/>
      <c r="Z77" s="8"/>
      <c r="AA77" s="8"/>
      <c r="AB77" s="8"/>
      <c r="AC77" s="8"/>
      <c r="AD77" s="8"/>
      <c r="AE77" s="8"/>
      <c r="AF77" s="8"/>
      <c r="AG77" s="8"/>
      <c r="AH77" s="8"/>
      <c r="AI77" s="8"/>
      <c r="AJ77" s="8"/>
      <c r="AK77" s="8"/>
      <c r="AL77" s="8"/>
      <c r="AM77" s="8"/>
      <c r="AN77" s="8"/>
      <c r="AO77" s="8"/>
      <c r="AP77" s="8"/>
      <c r="AQ77" s="8"/>
    </row>
    <row r="78" spans="1:43" x14ac:dyDescent="0.3">
      <c r="A78" s="8"/>
      <c r="B78" s="72">
        <v>1.6</v>
      </c>
      <c r="C78" s="91" t="s">
        <v>125</v>
      </c>
      <c r="D78" s="92"/>
      <c r="E78" s="92"/>
      <c r="F78" s="92"/>
      <c r="G78" s="160"/>
      <c r="H78" s="94"/>
      <c r="I78" s="95"/>
      <c r="J78" s="96"/>
      <c r="K78" s="7"/>
      <c r="L78" s="70"/>
      <c r="M78" s="70"/>
      <c r="N78" s="70"/>
      <c r="O78" s="70"/>
      <c r="P78" s="70"/>
      <c r="Q78" s="71"/>
      <c r="R78" s="8"/>
      <c r="S78" s="8"/>
      <c r="T78" s="8"/>
      <c r="U78" s="8"/>
      <c r="V78" s="8"/>
      <c r="W78" s="8"/>
      <c r="X78" s="8"/>
      <c r="Y78" s="8"/>
      <c r="Z78" s="8"/>
      <c r="AA78" s="8"/>
      <c r="AB78" s="8"/>
      <c r="AC78" s="8"/>
      <c r="AD78" s="8"/>
      <c r="AE78" s="8"/>
      <c r="AF78" s="8"/>
      <c r="AG78" s="8"/>
      <c r="AH78" s="8"/>
      <c r="AI78" s="8"/>
      <c r="AJ78" s="8"/>
      <c r="AK78" s="8"/>
      <c r="AL78" s="8"/>
      <c r="AM78" s="8"/>
      <c r="AN78" s="8"/>
      <c r="AO78" s="8"/>
      <c r="AP78" s="8"/>
      <c r="AQ78" s="8"/>
    </row>
    <row r="79" spans="1:43" x14ac:dyDescent="0.3">
      <c r="A79" s="8"/>
      <c r="B79" s="72" t="s">
        <v>126</v>
      </c>
      <c r="C79" s="91" t="s">
        <v>127</v>
      </c>
      <c r="D79" s="92" t="s">
        <v>50</v>
      </c>
      <c r="E79" s="92"/>
      <c r="F79" s="92">
        <v>1</v>
      </c>
      <c r="G79" s="160"/>
      <c r="H79" s="94">
        <f>F79*G79</f>
        <v>0</v>
      </c>
      <c r="I79" s="95">
        <v>1</v>
      </c>
      <c r="J79" s="96">
        <f>H79*I79</f>
        <v>0</v>
      </c>
      <c r="K79" s="7"/>
      <c r="L79" s="70"/>
      <c r="M79" s="70"/>
      <c r="N79" s="70"/>
      <c r="O79" s="70"/>
      <c r="P79" s="70"/>
      <c r="Q79" s="71"/>
      <c r="R79" s="8"/>
      <c r="S79" s="8"/>
      <c r="T79" s="8"/>
      <c r="U79" s="8"/>
      <c r="V79" s="8"/>
      <c r="W79" s="8"/>
      <c r="X79" s="8"/>
      <c r="Y79" s="8"/>
      <c r="Z79" s="8"/>
      <c r="AA79" s="8"/>
      <c r="AB79" s="8"/>
      <c r="AC79" s="8"/>
      <c r="AD79" s="8"/>
      <c r="AE79" s="8"/>
      <c r="AF79" s="8"/>
      <c r="AG79" s="8"/>
      <c r="AH79" s="8"/>
      <c r="AI79" s="8"/>
      <c r="AJ79" s="8"/>
      <c r="AK79" s="8"/>
      <c r="AL79" s="8"/>
      <c r="AM79" s="8"/>
      <c r="AN79" s="8"/>
      <c r="AO79" s="8"/>
      <c r="AP79" s="8"/>
      <c r="AQ79" s="8"/>
    </row>
    <row r="80" spans="1:43" x14ac:dyDescent="0.3">
      <c r="A80" s="8"/>
      <c r="B80" s="72"/>
      <c r="C80" s="97"/>
      <c r="D80" s="92"/>
      <c r="E80" s="92"/>
      <c r="F80" s="92"/>
      <c r="G80" s="93"/>
      <c r="H80" s="94"/>
      <c r="I80" s="95"/>
      <c r="J80" s="96"/>
      <c r="K80" s="7"/>
      <c r="L80" s="70"/>
      <c r="M80" s="70"/>
      <c r="N80" s="70"/>
      <c r="O80" s="70"/>
      <c r="P80" s="70"/>
      <c r="Q80" s="71"/>
      <c r="R80" s="8"/>
      <c r="S80" s="8"/>
      <c r="T80" s="8"/>
      <c r="U80" s="8"/>
      <c r="V80" s="8"/>
      <c r="W80" s="8"/>
      <c r="X80" s="8"/>
      <c r="Y80" s="8"/>
      <c r="Z80" s="8"/>
      <c r="AA80" s="8"/>
      <c r="AB80" s="8"/>
      <c r="AC80" s="8"/>
      <c r="AD80" s="8"/>
      <c r="AE80" s="8"/>
      <c r="AF80" s="8"/>
      <c r="AG80" s="8"/>
      <c r="AH80" s="8"/>
      <c r="AI80" s="8"/>
      <c r="AJ80" s="8"/>
      <c r="AK80" s="8"/>
      <c r="AL80" s="8"/>
      <c r="AM80" s="8"/>
      <c r="AN80" s="8"/>
      <c r="AO80" s="8"/>
      <c r="AP80" s="8"/>
      <c r="AQ80" s="8"/>
    </row>
    <row r="81" spans="1:43" x14ac:dyDescent="0.3">
      <c r="A81" s="8"/>
      <c r="B81" s="63">
        <v>2</v>
      </c>
      <c r="C81" s="73" t="s">
        <v>128</v>
      </c>
      <c r="D81" s="74"/>
      <c r="E81" s="74"/>
      <c r="F81" s="74"/>
      <c r="G81" s="75"/>
      <c r="H81" s="76"/>
      <c r="I81" s="77"/>
      <c r="J81" s="53">
        <f>SUBTOTAL(9,J85:J99)</f>
        <v>0</v>
      </c>
      <c r="K81" s="7"/>
      <c r="L81" s="70"/>
      <c r="M81" s="70"/>
      <c r="N81" s="70"/>
      <c r="O81" s="70"/>
      <c r="P81" s="70"/>
      <c r="Q81" s="71"/>
      <c r="R81" s="71"/>
      <c r="S81" s="8"/>
      <c r="T81" s="8"/>
      <c r="U81" s="8"/>
      <c r="V81" s="8"/>
      <c r="W81" s="8"/>
      <c r="X81" s="8"/>
      <c r="Y81" s="8"/>
      <c r="Z81" s="8"/>
      <c r="AA81" s="8"/>
      <c r="AB81" s="8"/>
      <c r="AC81" s="8"/>
      <c r="AD81" s="8"/>
      <c r="AE81" s="8"/>
      <c r="AF81" s="8"/>
      <c r="AG81" s="8"/>
      <c r="AH81" s="8"/>
      <c r="AI81" s="8"/>
      <c r="AJ81" s="8"/>
      <c r="AK81" s="8"/>
      <c r="AL81" s="8"/>
      <c r="AM81" s="8"/>
      <c r="AN81" s="8"/>
      <c r="AO81" s="8"/>
      <c r="AP81" s="8"/>
      <c r="AQ81" s="8"/>
    </row>
    <row r="82" spans="1:43" x14ac:dyDescent="0.3">
      <c r="A82" s="8"/>
      <c r="B82" s="63"/>
      <c r="C82" s="78" t="s">
        <v>22</v>
      </c>
      <c r="D82" s="49" t="s">
        <v>23</v>
      </c>
      <c r="E82" s="49" t="s">
        <v>129</v>
      </c>
      <c r="F82" s="49" t="s">
        <v>25</v>
      </c>
      <c r="G82" s="50" t="s">
        <v>26</v>
      </c>
      <c r="H82" s="50" t="s">
        <v>27</v>
      </c>
      <c r="I82" s="52" t="s">
        <v>130</v>
      </c>
      <c r="J82" s="79" t="s">
        <v>27</v>
      </c>
      <c r="K82" s="7"/>
      <c r="L82" s="70"/>
      <c r="M82" s="70"/>
      <c r="N82" s="70"/>
      <c r="O82" s="70"/>
      <c r="P82" s="70"/>
      <c r="Q82" s="71"/>
      <c r="R82" s="71"/>
      <c r="S82" s="8"/>
      <c r="T82" s="8"/>
      <c r="U82" s="8"/>
      <c r="V82" s="8"/>
      <c r="W82" s="8"/>
      <c r="X82" s="8"/>
      <c r="Y82" s="8"/>
      <c r="Z82" s="8"/>
      <c r="AA82" s="8"/>
      <c r="AB82" s="8"/>
      <c r="AC82" s="8"/>
      <c r="AD82" s="8"/>
      <c r="AE82" s="8"/>
      <c r="AF82" s="8"/>
      <c r="AG82" s="8"/>
      <c r="AH82" s="8"/>
      <c r="AI82" s="8"/>
      <c r="AJ82" s="8"/>
      <c r="AK82" s="8"/>
      <c r="AL82" s="8"/>
      <c r="AM82" s="8"/>
      <c r="AN82" s="8"/>
      <c r="AO82" s="8"/>
      <c r="AP82" s="8"/>
      <c r="AQ82" s="8"/>
    </row>
    <row r="83" spans="1:43" x14ac:dyDescent="0.3">
      <c r="A83" s="8"/>
      <c r="B83" s="72"/>
      <c r="C83" s="20"/>
      <c r="D83" s="41"/>
      <c r="E83" s="41"/>
      <c r="F83" s="41"/>
      <c r="G83" s="42"/>
      <c r="H83" s="35"/>
      <c r="I83" s="36"/>
      <c r="J83" s="43"/>
      <c r="K83" s="7"/>
      <c r="L83" s="70"/>
      <c r="M83" s="70"/>
      <c r="N83" s="70"/>
      <c r="O83" s="70"/>
      <c r="P83" s="70"/>
      <c r="Q83" s="71"/>
      <c r="R83" s="8"/>
      <c r="S83" s="8"/>
      <c r="T83" s="8"/>
      <c r="U83" s="8"/>
      <c r="V83" s="8"/>
      <c r="W83" s="8"/>
      <c r="X83" s="8"/>
      <c r="Y83" s="8"/>
      <c r="Z83" s="8"/>
      <c r="AA83" s="8"/>
      <c r="AB83" s="8"/>
      <c r="AC83" s="8"/>
      <c r="AD83" s="8"/>
      <c r="AE83" s="8"/>
      <c r="AF83" s="8"/>
      <c r="AG83" s="8"/>
      <c r="AH83" s="8"/>
      <c r="AI83" s="8"/>
      <c r="AJ83" s="8"/>
      <c r="AK83" s="8"/>
      <c r="AL83" s="8"/>
      <c r="AM83" s="8"/>
      <c r="AN83" s="8"/>
      <c r="AO83" s="8"/>
      <c r="AP83" s="8"/>
      <c r="AQ83" s="8"/>
    </row>
    <row r="84" spans="1:43" x14ac:dyDescent="0.3">
      <c r="A84" s="8"/>
      <c r="B84" s="72">
        <v>2.1</v>
      </c>
      <c r="C84" s="87" t="s">
        <v>131</v>
      </c>
      <c r="D84" s="41"/>
      <c r="E84" s="41"/>
      <c r="F84" s="41"/>
      <c r="G84" s="42"/>
      <c r="H84" s="35"/>
      <c r="I84" s="36"/>
      <c r="J84" s="43"/>
      <c r="K84" s="7"/>
      <c r="L84" s="70"/>
      <c r="M84" s="70"/>
      <c r="N84" s="70"/>
      <c r="O84" s="70"/>
      <c r="P84" s="70"/>
      <c r="Q84" s="71"/>
      <c r="R84" s="8"/>
      <c r="S84" s="8"/>
      <c r="T84" s="8"/>
      <c r="U84" s="8"/>
      <c r="V84" s="8"/>
      <c r="W84" s="8"/>
      <c r="X84" s="8"/>
      <c r="Y84" s="8"/>
      <c r="Z84" s="8"/>
      <c r="AA84" s="8"/>
      <c r="AB84" s="8"/>
      <c r="AC84" s="8"/>
      <c r="AD84" s="8"/>
      <c r="AE84" s="8"/>
      <c r="AF84" s="8"/>
      <c r="AG84" s="8"/>
      <c r="AH84" s="8"/>
      <c r="AI84" s="8"/>
      <c r="AJ84" s="8"/>
      <c r="AK84" s="8"/>
      <c r="AL84" s="8"/>
      <c r="AM84" s="8"/>
      <c r="AN84" s="8"/>
      <c r="AO84" s="8"/>
      <c r="AP84" s="8"/>
      <c r="AQ84" s="8"/>
    </row>
    <row r="85" spans="1:43" x14ac:dyDescent="0.3">
      <c r="A85" s="8"/>
      <c r="B85" s="83" t="s">
        <v>132</v>
      </c>
      <c r="C85" s="20" t="s">
        <v>133</v>
      </c>
      <c r="D85" s="41" t="s">
        <v>134</v>
      </c>
      <c r="E85" s="41">
        <v>173</v>
      </c>
      <c r="F85" s="41">
        <v>1</v>
      </c>
      <c r="G85" s="159"/>
      <c r="H85" s="35">
        <f>E85*F85*G85</f>
        <v>0</v>
      </c>
      <c r="I85" s="36">
        <v>60</v>
      </c>
      <c r="J85" s="43">
        <f>I85*H85</f>
        <v>0</v>
      </c>
      <c r="K85" s="7"/>
      <c r="L85" s="70"/>
      <c r="M85" s="70"/>
      <c r="N85" s="70"/>
      <c r="O85" s="70"/>
      <c r="P85" s="70"/>
      <c r="Q85" s="71"/>
      <c r="R85" s="8"/>
      <c r="S85" s="8"/>
      <c r="T85" s="8"/>
      <c r="U85" s="8"/>
      <c r="V85" s="8"/>
      <c r="W85" s="8"/>
      <c r="X85" s="8"/>
      <c r="Y85" s="8"/>
      <c r="Z85" s="8"/>
      <c r="AA85" s="8"/>
      <c r="AB85" s="8"/>
      <c r="AC85" s="8"/>
      <c r="AD85" s="8"/>
      <c r="AE85" s="8"/>
      <c r="AF85" s="8"/>
      <c r="AG85" s="8"/>
      <c r="AH85" s="8"/>
      <c r="AI85" s="8"/>
      <c r="AJ85" s="8"/>
      <c r="AK85" s="8"/>
      <c r="AL85" s="8"/>
      <c r="AM85" s="8"/>
      <c r="AN85" s="8"/>
      <c r="AO85" s="8"/>
      <c r="AP85" s="8"/>
      <c r="AQ85" s="8"/>
    </row>
    <row r="86" spans="1:43" x14ac:dyDescent="0.3">
      <c r="A86" s="8"/>
      <c r="B86" s="83" t="s">
        <v>135</v>
      </c>
      <c r="C86" s="20" t="s">
        <v>136</v>
      </c>
      <c r="D86" s="41" t="s">
        <v>134</v>
      </c>
      <c r="E86" s="41">
        <v>173</v>
      </c>
      <c r="F86" s="41">
        <v>2</v>
      </c>
      <c r="G86" s="159"/>
      <c r="H86" s="35">
        <f t="shared" ref="H86:H87" si="8">E86*F86*G86</f>
        <v>0</v>
      </c>
      <c r="I86" s="36">
        <v>60</v>
      </c>
      <c r="J86" s="43">
        <f t="shared" ref="J86:J87" si="9">I86*H86</f>
        <v>0</v>
      </c>
      <c r="K86" s="7"/>
      <c r="L86" s="70"/>
      <c r="M86" s="70"/>
      <c r="N86" s="70"/>
      <c r="O86" s="70"/>
      <c r="P86" s="70"/>
      <c r="Q86" s="71"/>
      <c r="R86" s="8"/>
      <c r="S86" s="8"/>
      <c r="T86" s="8"/>
      <c r="U86" s="8"/>
      <c r="V86" s="8"/>
      <c r="W86" s="8"/>
      <c r="X86" s="8"/>
      <c r="Y86" s="8"/>
      <c r="Z86" s="8"/>
      <c r="AA86" s="8"/>
      <c r="AB86" s="8"/>
      <c r="AC86" s="8"/>
      <c r="AD86" s="8"/>
      <c r="AE86" s="8"/>
      <c r="AF86" s="8"/>
      <c r="AG86" s="8"/>
      <c r="AH86" s="8"/>
      <c r="AI86" s="8"/>
      <c r="AJ86" s="8"/>
      <c r="AK86" s="8"/>
      <c r="AL86" s="8"/>
      <c r="AM86" s="8"/>
      <c r="AN86" s="8"/>
      <c r="AO86" s="8"/>
      <c r="AP86" s="8"/>
      <c r="AQ86" s="8"/>
    </row>
    <row r="87" spans="1:43" x14ac:dyDescent="0.3">
      <c r="A87" s="8"/>
      <c r="B87" s="83" t="s">
        <v>137</v>
      </c>
      <c r="C87" s="20" t="s">
        <v>138</v>
      </c>
      <c r="D87" s="41" t="s">
        <v>134</v>
      </c>
      <c r="E87" s="41">
        <v>32</v>
      </c>
      <c r="F87" s="41">
        <v>1</v>
      </c>
      <c r="G87" s="159"/>
      <c r="H87" s="35">
        <f t="shared" si="8"/>
        <v>0</v>
      </c>
      <c r="I87" s="36">
        <v>60</v>
      </c>
      <c r="J87" s="43">
        <f t="shared" si="9"/>
        <v>0</v>
      </c>
      <c r="K87" s="7"/>
      <c r="L87" s="70"/>
      <c r="M87" s="70"/>
      <c r="N87" s="70"/>
      <c r="O87" s="70"/>
      <c r="P87" s="70"/>
      <c r="Q87" s="71"/>
      <c r="R87" s="8"/>
      <c r="S87" s="8"/>
      <c r="T87" s="8"/>
      <c r="U87" s="8"/>
      <c r="V87" s="8"/>
      <c r="W87" s="8"/>
      <c r="X87" s="8"/>
      <c r="Y87" s="8"/>
      <c r="Z87" s="8"/>
      <c r="AA87" s="8"/>
      <c r="AB87" s="8"/>
      <c r="AC87" s="8"/>
      <c r="AD87" s="8"/>
      <c r="AE87" s="8"/>
      <c r="AF87" s="8"/>
      <c r="AG87" s="8"/>
      <c r="AH87" s="8"/>
      <c r="AI87" s="8"/>
      <c r="AJ87" s="8"/>
      <c r="AK87" s="8"/>
      <c r="AL87" s="8"/>
      <c r="AM87" s="8"/>
      <c r="AN87" s="8"/>
      <c r="AO87" s="8"/>
      <c r="AP87" s="8"/>
      <c r="AQ87" s="8"/>
    </row>
    <row r="88" spans="1:43" x14ac:dyDescent="0.3">
      <c r="A88" s="8"/>
      <c r="B88" s="83"/>
      <c r="C88" s="20"/>
      <c r="D88" s="41"/>
      <c r="E88" s="41"/>
      <c r="F88" s="41"/>
      <c r="G88" s="159"/>
      <c r="H88" s="35"/>
      <c r="I88" s="36"/>
      <c r="J88" s="43"/>
      <c r="K88" s="7"/>
      <c r="L88" s="70"/>
      <c r="M88" s="70"/>
      <c r="N88" s="70"/>
      <c r="O88" s="70"/>
      <c r="P88" s="70"/>
      <c r="Q88" s="71"/>
      <c r="R88" s="8"/>
      <c r="S88" s="8"/>
      <c r="T88" s="8"/>
      <c r="U88" s="8"/>
      <c r="V88" s="8"/>
      <c r="W88" s="8"/>
      <c r="X88" s="8"/>
      <c r="Y88" s="8"/>
      <c r="Z88" s="8"/>
      <c r="AA88" s="8"/>
      <c r="AB88" s="8"/>
      <c r="AC88" s="8"/>
      <c r="AD88" s="8"/>
      <c r="AE88" s="8"/>
      <c r="AF88" s="8"/>
      <c r="AG88" s="8"/>
      <c r="AH88" s="8"/>
      <c r="AI88" s="8"/>
      <c r="AJ88" s="8"/>
      <c r="AK88" s="8"/>
      <c r="AL88" s="8"/>
      <c r="AM88" s="8"/>
      <c r="AN88" s="8"/>
      <c r="AO88" s="8"/>
      <c r="AP88" s="8"/>
      <c r="AQ88" s="8"/>
    </row>
    <row r="89" spans="1:43" x14ac:dyDescent="0.3">
      <c r="A89" s="8"/>
      <c r="B89" s="72">
        <v>2.2000000000000002</v>
      </c>
      <c r="C89" s="87" t="s">
        <v>139</v>
      </c>
      <c r="D89" s="41"/>
      <c r="E89" s="41"/>
      <c r="F89" s="41" t="s">
        <v>140</v>
      </c>
      <c r="G89" s="159"/>
      <c r="H89" s="35"/>
      <c r="I89" s="36"/>
      <c r="J89" s="43"/>
      <c r="K89" s="7"/>
      <c r="L89" s="70"/>
      <c r="M89" s="70"/>
      <c r="N89" s="70"/>
      <c r="O89" s="70"/>
      <c r="P89" s="70"/>
      <c r="Q89" s="71"/>
      <c r="R89" s="8"/>
      <c r="S89" s="8"/>
      <c r="T89" s="8"/>
      <c r="U89" s="8"/>
      <c r="V89" s="8"/>
      <c r="W89" s="8"/>
      <c r="X89" s="8"/>
      <c r="Y89" s="8"/>
      <c r="Z89" s="8"/>
      <c r="AA89" s="8"/>
      <c r="AB89" s="8"/>
      <c r="AC89" s="8"/>
      <c r="AD89" s="8"/>
      <c r="AE89" s="8"/>
      <c r="AF89" s="8"/>
      <c r="AG89" s="8"/>
      <c r="AH89" s="8"/>
      <c r="AI89" s="8"/>
      <c r="AJ89" s="8"/>
      <c r="AK89" s="8"/>
      <c r="AL89" s="8"/>
      <c r="AM89" s="8"/>
      <c r="AN89" s="8"/>
      <c r="AO89" s="8"/>
      <c r="AP89" s="8"/>
      <c r="AQ89" s="8"/>
    </row>
    <row r="90" spans="1:43" x14ac:dyDescent="0.3">
      <c r="A90" s="8"/>
      <c r="B90" s="83" t="s">
        <v>141</v>
      </c>
      <c r="C90" s="20" t="s">
        <v>133</v>
      </c>
      <c r="D90" s="41" t="s">
        <v>134</v>
      </c>
      <c r="E90" s="41">
        <v>60</v>
      </c>
      <c r="F90" s="41">
        <v>1</v>
      </c>
      <c r="G90" s="159"/>
      <c r="H90" s="35">
        <f>E90*F90*G90</f>
        <v>0</v>
      </c>
      <c r="I90" s="36">
        <v>60</v>
      </c>
      <c r="J90" s="43">
        <f>I90*H90</f>
        <v>0</v>
      </c>
      <c r="K90" s="7"/>
      <c r="L90" s="70"/>
      <c r="M90" s="70"/>
      <c r="N90" s="70"/>
      <c r="O90" s="70"/>
      <c r="P90" s="70"/>
      <c r="Q90" s="71"/>
      <c r="R90" s="8"/>
      <c r="S90" s="8"/>
      <c r="T90" s="8"/>
      <c r="U90" s="8"/>
      <c r="V90" s="8"/>
      <c r="W90" s="8"/>
      <c r="X90" s="8"/>
      <c r="Y90" s="8"/>
      <c r="Z90" s="8"/>
      <c r="AA90" s="8"/>
      <c r="AB90" s="8"/>
      <c r="AC90" s="8"/>
      <c r="AD90" s="8"/>
      <c r="AE90" s="8"/>
      <c r="AF90" s="8"/>
      <c r="AG90" s="8"/>
      <c r="AH90" s="8"/>
      <c r="AI90" s="8"/>
      <c r="AJ90" s="8"/>
      <c r="AK90" s="8"/>
      <c r="AL90" s="8"/>
      <c r="AM90" s="8"/>
      <c r="AN90" s="8"/>
      <c r="AO90" s="8"/>
      <c r="AP90" s="8"/>
      <c r="AQ90" s="8"/>
    </row>
    <row r="91" spans="1:43" x14ac:dyDescent="0.3">
      <c r="A91" s="8"/>
      <c r="B91" s="83" t="s">
        <v>142</v>
      </c>
      <c r="C91" s="20" t="s">
        <v>136</v>
      </c>
      <c r="D91" s="41" t="s">
        <v>134</v>
      </c>
      <c r="E91" s="41">
        <v>60</v>
      </c>
      <c r="F91" s="41">
        <v>2</v>
      </c>
      <c r="G91" s="159"/>
      <c r="H91" s="35">
        <f t="shared" ref="H91" si="10">E91*F91*G91</f>
        <v>0</v>
      </c>
      <c r="I91" s="36">
        <v>60</v>
      </c>
      <c r="J91" s="43">
        <f t="shared" ref="J91" si="11">I91*H91</f>
        <v>0</v>
      </c>
      <c r="K91" s="7"/>
      <c r="L91" s="70"/>
      <c r="M91" s="70"/>
      <c r="N91" s="70"/>
      <c r="O91" s="70"/>
      <c r="P91" s="70"/>
      <c r="Q91" s="71"/>
      <c r="R91" s="8"/>
      <c r="S91" s="8"/>
      <c r="T91" s="8"/>
      <c r="U91" s="8"/>
      <c r="V91" s="8"/>
      <c r="W91" s="8"/>
      <c r="X91" s="8"/>
      <c r="Y91" s="8"/>
      <c r="Z91" s="8"/>
      <c r="AA91" s="8"/>
      <c r="AB91" s="8"/>
      <c r="AC91" s="8"/>
      <c r="AD91" s="8"/>
      <c r="AE91" s="8"/>
      <c r="AF91" s="8"/>
      <c r="AG91" s="8"/>
      <c r="AH91" s="8"/>
      <c r="AI91" s="8"/>
      <c r="AJ91" s="8"/>
      <c r="AK91" s="8"/>
      <c r="AL91" s="8"/>
      <c r="AM91" s="8"/>
      <c r="AN91" s="8"/>
      <c r="AO91" s="8"/>
      <c r="AP91" s="8"/>
      <c r="AQ91" s="8"/>
    </row>
    <row r="92" spans="1:43" x14ac:dyDescent="0.3">
      <c r="A92" s="8"/>
      <c r="B92" s="83"/>
      <c r="C92" s="20"/>
      <c r="D92" s="41"/>
      <c r="E92" s="41"/>
      <c r="F92" s="41"/>
      <c r="G92" s="159"/>
      <c r="H92" s="35"/>
      <c r="I92" s="36"/>
      <c r="J92" s="43"/>
      <c r="K92" s="7"/>
      <c r="L92" s="70"/>
      <c r="M92" s="70"/>
      <c r="N92" s="70"/>
      <c r="O92" s="70"/>
      <c r="P92" s="70"/>
      <c r="Q92" s="71"/>
      <c r="R92" s="8"/>
      <c r="S92" s="8"/>
      <c r="T92" s="8"/>
      <c r="U92" s="8"/>
      <c r="V92" s="8"/>
      <c r="W92" s="8"/>
      <c r="X92" s="8"/>
      <c r="Y92" s="8"/>
      <c r="Z92" s="8"/>
      <c r="AA92" s="8"/>
      <c r="AB92" s="8"/>
      <c r="AC92" s="8"/>
      <c r="AD92" s="8"/>
      <c r="AE92" s="8"/>
      <c r="AF92" s="8"/>
      <c r="AG92" s="8"/>
      <c r="AH92" s="8"/>
      <c r="AI92" s="8"/>
      <c r="AJ92" s="8"/>
      <c r="AK92" s="8"/>
      <c r="AL92" s="8"/>
      <c r="AM92" s="8"/>
      <c r="AN92" s="8"/>
      <c r="AO92" s="8"/>
      <c r="AP92" s="8"/>
      <c r="AQ92" s="8"/>
    </row>
    <row r="93" spans="1:43" x14ac:dyDescent="0.3">
      <c r="A93" s="8"/>
      <c r="B93" s="72">
        <v>2.2999999999999998</v>
      </c>
      <c r="C93" s="87" t="s">
        <v>143</v>
      </c>
      <c r="D93" s="41"/>
      <c r="E93" s="41"/>
      <c r="F93" s="41"/>
      <c r="G93" s="159"/>
      <c r="H93" s="35"/>
      <c r="I93" s="36"/>
      <c r="J93" s="43"/>
      <c r="K93" s="7"/>
      <c r="L93" s="70"/>
      <c r="M93" s="70"/>
      <c r="N93" s="70"/>
      <c r="O93" s="70"/>
      <c r="P93" s="70"/>
      <c r="Q93" s="71"/>
      <c r="R93" s="8"/>
      <c r="S93" s="8"/>
      <c r="T93" s="8"/>
      <c r="U93" s="8"/>
      <c r="V93" s="8"/>
      <c r="W93" s="8"/>
      <c r="X93" s="8"/>
      <c r="Y93" s="8"/>
      <c r="Z93" s="8"/>
      <c r="AA93" s="8"/>
      <c r="AB93" s="8"/>
      <c r="AC93" s="8"/>
      <c r="AD93" s="8"/>
      <c r="AE93" s="8"/>
      <c r="AF93" s="8"/>
      <c r="AG93" s="8"/>
      <c r="AH93" s="8"/>
      <c r="AI93" s="8"/>
      <c r="AJ93" s="8"/>
      <c r="AK93" s="8"/>
      <c r="AL93" s="8"/>
      <c r="AM93" s="8"/>
      <c r="AN93" s="8"/>
      <c r="AO93" s="8"/>
      <c r="AP93" s="8"/>
      <c r="AQ93" s="8"/>
    </row>
    <row r="94" spans="1:43" x14ac:dyDescent="0.3">
      <c r="A94" s="8"/>
      <c r="B94" s="83" t="s">
        <v>144</v>
      </c>
      <c r="C94" s="20" t="s">
        <v>133</v>
      </c>
      <c r="D94" s="41" t="s">
        <v>134</v>
      </c>
      <c r="E94" s="41">
        <v>30</v>
      </c>
      <c r="F94" s="41">
        <v>1</v>
      </c>
      <c r="G94" s="159"/>
      <c r="H94" s="35">
        <f>E94*F94*G94</f>
        <v>0</v>
      </c>
      <c r="I94" s="36">
        <v>60</v>
      </c>
      <c r="J94" s="43">
        <f>I94*H94</f>
        <v>0</v>
      </c>
      <c r="K94" s="7"/>
      <c r="L94" s="70"/>
      <c r="M94" s="70"/>
      <c r="N94" s="70"/>
      <c r="O94" s="70"/>
      <c r="P94" s="70"/>
      <c r="Q94" s="71"/>
      <c r="R94" s="8"/>
      <c r="S94" s="8"/>
      <c r="T94" s="8"/>
      <c r="U94" s="8"/>
      <c r="V94" s="8"/>
      <c r="W94" s="8"/>
      <c r="X94" s="8"/>
      <c r="Y94" s="8"/>
      <c r="Z94" s="8"/>
      <c r="AA94" s="8"/>
      <c r="AB94" s="8"/>
      <c r="AC94" s="8"/>
      <c r="AD94" s="8"/>
      <c r="AE94" s="8"/>
      <c r="AF94" s="8"/>
      <c r="AG94" s="8"/>
      <c r="AH94" s="8"/>
      <c r="AI94" s="8"/>
      <c r="AJ94" s="8"/>
      <c r="AK94" s="8"/>
      <c r="AL94" s="8"/>
      <c r="AM94" s="8"/>
      <c r="AN94" s="8"/>
      <c r="AO94" s="8"/>
      <c r="AP94" s="8"/>
      <c r="AQ94" s="8"/>
    </row>
    <row r="95" spans="1:43" x14ac:dyDescent="0.3">
      <c r="A95" s="8"/>
      <c r="B95" s="83" t="s">
        <v>145</v>
      </c>
      <c r="C95" s="20" t="s">
        <v>136</v>
      </c>
      <c r="D95" s="41" t="s">
        <v>134</v>
      </c>
      <c r="E95" s="41">
        <v>30</v>
      </c>
      <c r="F95" s="41">
        <v>2</v>
      </c>
      <c r="G95" s="159"/>
      <c r="H95" s="35">
        <f t="shared" ref="H95" si="12">E95*F95*G95</f>
        <v>0</v>
      </c>
      <c r="I95" s="36">
        <v>60</v>
      </c>
      <c r="J95" s="43">
        <f t="shared" ref="J95" si="13">I95*H95</f>
        <v>0</v>
      </c>
      <c r="K95" s="7"/>
      <c r="L95" s="70"/>
      <c r="M95" s="70"/>
      <c r="N95" s="70"/>
      <c r="O95" s="70"/>
      <c r="P95" s="70"/>
      <c r="Q95" s="71"/>
      <c r="R95" s="8"/>
      <c r="S95" s="8"/>
      <c r="T95" s="8"/>
      <c r="U95" s="8"/>
      <c r="V95" s="8"/>
      <c r="W95" s="8"/>
      <c r="X95" s="8"/>
      <c r="Y95" s="8"/>
      <c r="Z95" s="8"/>
      <c r="AA95" s="8"/>
      <c r="AB95" s="8"/>
      <c r="AC95" s="8"/>
      <c r="AD95" s="8"/>
      <c r="AE95" s="8"/>
      <c r="AF95" s="8"/>
      <c r="AG95" s="8"/>
      <c r="AH95" s="8"/>
      <c r="AI95" s="8"/>
      <c r="AJ95" s="8"/>
      <c r="AK95" s="8"/>
      <c r="AL95" s="8"/>
      <c r="AM95" s="8"/>
      <c r="AN95" s="8"/>
      <c r="AO95" s="8"/>
      <c r="AP95" s="8"/>
      <c r="AQ95" s="8"/>
    </row>
    <row r="96" spans="1:43" x14ac:dyDescent="0.3">
      <c r="A96" s="8"/>
      <c r="B96" s="83"/>
      <c r="C96" s="20"/>
      <c r="D96" s="41"/>
      <c r="E96" s="41"/>
      <c r="F96" s="41"/>
      <c r="G96" s="159"/>
      <c r="H96" s="35"/>
      <c r="I96" s="36"/>
      <c r="J96" s="43"/>
      <c r="K96" s="7"/>
      <c r="L96" s="70"/>
      <c r="M96" s="70"/>
      <c r="N96" s="70"/>
      <c r="O96" s="70"/>
      <c r="P96" s="70"/>
      <c r="Q96" s="71"/>
      <c r="R96" s="8"/>
      <c r="S96" s="8"/>
      <c r="T96" s="8"/>
      <c r="U96" s="8"/>
      <c r="V96" s="8"/>
      <c r="W96" s="8"/>
      <c r="X96" s="8"/>
      <c r="Y96" s="8"/>
      <c r="Z96" s="8"/>
      <c r="AA96" s="8"/>
      <c r="AB96" s="8"/>
      <c r="AC96" s="8"/>
      <c r="AD96" s="8"/>
      <c r="AE96" s="8"/>
      <c r="AF96" s="8"/>
      <c r="AG96" s="8"/>
      <c r="AH96" s="8"/>
      <c r="AI96" s="8"/>
      <c r="AJ96" s="8"/>
      <c r="AK96" s="8"/>
      <c r="AL96" s="8"/>
      <c r="AM96" s="8"/>
      <c r="AN96" s="8"/>
      <c r="AO96" s="8"/>
      <c r="AP96" s="8"/>
      <c r="AQ96" s="8"/>
    </row>
    <row r="97" spans="1:43" x14ac:dyDescent="0.3">
      <c r="A97" s="8"/>
      <c r="B97" s="72">
        <v>2.4</v>
      </c>
      <c r="C97" s="87" t="s">
        <v>146</v>
      </c>
      <c r="D97" s="41"/>
      <c r="E97" s="41"/>
      <c r="F97" s="41"/>
      <c r="G97" s="159"/>
      <c r="H97" s="35"/>
      <c r="I97" s="36"/>
      <c r="J97" s="43"/>
      <c r="K97" s="7"/>
      <c r="L97" s="70"/>
      <c r="M97" s="70"/>
      <c r="N97" s="70"/>
      <c r="O97" s="70"/>
      <c r="P97" s="70"/>
      <c r="Q97" s="71"/>
      <c r="R97" s="8"/>
      <c r="S97" s="8"/>
      <c r="T97" s="8"/>
      <c r="U97" s="8"/>
      <c r="V97" s="8"/>
      <c r="W97" s="8"/>
      <c r="X97" s="8"/>
      <c r="Y97" s="8"/>
      <c r="Z97" s="8"/>
      <c r="AA97" s="8"/>
      <c r="AB97" s="8"/>
      <c r="AC97" s="8"/>
      <c r="AD97" s="8"/>
      <c r="AE97" s="8"/>
      <c r="AF97" s="8"/>
      <c r="AG97" s="8"/>
      <c r="AH97" s="8"/>
      <c r="AI97" s="8"/>
      <c r="AJ97" s="8"/>
      <c r="AK97" s="8"/>
      <c r="AL97" s="8"/>
      <c r="AM97" s="8"/>
      <c r="AN97" s="8"/>
      <c r="AO97" s="8"/>
      <c r="AP97" s="8"/>
      <c r="AQ97" s="8"/>
    </row>
    <row r="98" spans="1:43" x14ac:dyDescent="0.3">
      <c r="A98" s="8"/>
      <c r="B98" s="83" t="s">
        <v>147</v>
      </c>
      <c r="C98" s="20" t="s">
        <v>133</v>
      </c>
      <c r="D98" s="41" t="s">
        <v>134</v>
      </c>
      <c r="E98" s="41">
        <v>14</v>
      </c>
      <c r="F98" s="41">
        <v>1</v>
      </c>
      <c r="G98" s="159"/>
      <c r="H98" s="35">
        <f>E98*F98*G98</f>
        <v>0</v>
      </c>
      <c r="I98" s="36">
        <v>60</v>
      </c>
      <c r="J98" s="43">
        <f>I98*H98</f>
        <v>0</v>
      </c>
      <c r="K98" s="7"/>
      <c r="L98" s="70"/>
      <c r="M98" s="70"/>
      <c r="N98" s="70"/>
      <c r="O98" s="70"/>
      <c r="P98" s="70"/>
      <c r="Q98" s="71"/>
      <c r="R98" s="8"/>
      <c r="S98" s="8"/>
      <c r="T98" s="8"/>
      <c r="U98" s="8"/>
      <c r="V98" s="8"/>
      <c r="W98" s="8"/>
      <c r="X98" s="8"/>
      <c r="Y98" s="8"/>
      <c r="Z98" s="8"/>
      <c r="AA98" s="8"/>
      <c r="AB98" s="8"/>
      <c r="AC98" s="8"/>
      <c r="AD98" s="8"/>
      <c r="AE98" s="8"/>
      <c r="AF98" s="8"/>
      <c r="AG98" s="8"/>
      <c r="AH98" s="8"/>
      <c r="AI98" s="8"/>
      <c r="AJ98" s="8"/>
      <c r="AK98" s="8"/>
      <c r="AL98" s="8"/>
      <c r="AM98" s="8"/>
      <c r="AN98" s="8"/>
      <c r="AO98" s="8"/>
      <c r="AP98" s="8"/>
      <c r="AQ98" s="8"/>
    </row>
    <row r="99" spans="1:43" x14ac:dyDescent="0.3">
      <c r="A99" s="8"/>
      <c r="B99" s="83" t="s">
        <v>148</v>
      </c>
      <c r="C99" s="20" t="s">
        <v>136</v>
      </c>
      <c r="D99" s="41" t="s">
        <v>134</v>
      </c>
      <c r="E99" s="41">
        <v>14</v>
      </c>
      <c r="F99" s="41">
        <v>2</v>
      </c>
      <c r="G99" s="159"/>
      <c r="H99" s="35">
        <f t="shared" ref="H99" si="14">E99*F99*G99</f>
        <v>0</v>
      </c>
      <c r="I99" s="36">
        <v>60</v>
      </c>
      <c r="J99" s="43">
        <f t="shared" ref="J99" si="15">I99*H99</f>
        <v>0</v>
      </c>
      <c r="K99" s="7"/>
      <c r="L99" s="70"/>
      <c r="M99" s="70"/>
      <c r="N99" s="70"/>
      <c r="O99" s="70"/>
      <c r="P99" s="70"/>
      <c r="Q99" s="71"/>
      <c r="R99" s="8"/>
      <c r="S99" s="8"/>
      <c r="T99" s="8"/>
      <c r="U99" s="8"/>
      <c r="V99" s="8"/>
      <c r="W99" s="8"/>
      <c r="X99" s="8"/>
      <c r="Y99" s="8"/>
      <c r="Z99" s="8"/>
      <c r="AA99" s="8"/>
      <c r="AB99" s="8"/>
      <c r="AC99" s="8"/>
      <c r="AD99" s="8"/>
      <c r="AE99" s="8"/>
      <c r="AF99" s="8"/>
      <c r="AG99" s="8"/>
      <c r="AH99" s="8"/>
      <c r="AI99" s="8"/>
      <c r="AJ99" s="8"/>
      <c r="AK99" s="8"/>
      <c r="AL99" s="8"/>
      <c r="AM99" s="8"/>
      <c r="AN99" s="8"/>
      <c r="AO99" s="8"/>
      <c r="AP99" s="8"/>
      <c r="AQ99" s="8"/>
    </row>
    <row r="100" spans="1:43" x14ac:dyDescent="0.3">
      <c r="A100" s="8"/>
      <c r="B100" s="83"/>
      <c r="C100" s="20"/>
      <c r="D100" s="41"/>
      <c r="E100" s="41"/>
      <c r="F100" s="41"/>
      <c r="G100" s="42"/>
      <c r="H100" s="35"/>
      <c r="I100" s="36"/>
      <c r="J100" s="43"/>
      <c r="K100" s="7"/>
      <c r="L100" s="70"/>
      <c r="M100" s="70"/>
      <c r="N100" s="70"/>
      <c r="O100" s="70"/>
      <c r="P100" s="70"/>
      <c r="Q100" s="71"/>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row>
    <row r="101" spans="1:43" x14ac:dyDescent="0.3">
      <c r="A101" s="8"/>
      <c r="B101" s="63">
        <v>3</v>
      </c>
      <c r="C101" s="73" t="s">
        <v>149</v>
      </c>
      <c r="D101" s="74"/>
      <c r="E101" s="74"/>
      <c r="F101" s="74"/>
      <c r="G101" s="75"/>
      <c r="H101" s="76"/>
      <c r="I101" s="77"/>
      <c r="J101" s="53">
        <f>SUBTOTAL(9,J103:J121)</f>
        <v>0</v>
      </c>
      <c r="K101" s="7"/>
      <c r="L101" s="70"/>
      <c r="M101" s="70"/>
      <c r="N101" s="70"/>
      <c r="O101" s="70"/>
      <c r="P101" s="70"/>
      <c r="Q101" s="71"/>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row>
    <row r="102" spans="1:43" x14ac:dyDescent="0.3">
      <c r="A102" s="8"/>
      <c r="B102" s="63"/>
      <c r="C102" s="78" t="s">
        <v>22</v>
      </c>
      <c r="D102" s="49" t="s">
        <v>150</v>
      </c>
      <c r="E102" s="49" t="s">
        <v>23</v>
      </c>
      <c r="F102" s="49" t="s">
        <v>25</v>
      </c>
      <c r="G102" s="50" t="s">
        <v>26</v>
      </c>
      <c r="H102" s="50" t="s">
        <v>27</v>
      </c>
      <c r="I102" s="52"/>
      <c r="J102" s="79" t="s">
        <v>27</v>
      </c>
      <c r="K102" s="7"/>
      <c r="L102" s="70"/>
      <c r="M102" s="70"/>
      <c r="N102" s="70"/>
      <c r="O102" s="70"/>
      <c r="P102" s="70"/>
      <c r="Q102" s="71"/>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row>
    <row r="103" spans="1:43" x14ac:dyDescent="0.3">
      <c r="A103" s="8"/>
      <c r="B103" s="83"/>
      <c r="C103" s="20"/>
      <c r="D103" s="41"/>
      <c r="E103" s="41"/>
      <c r="F103" s="41"/>
      <c r="G103" s="159"/>
      <c r="H103" s="35"/>
      <c r="I103" s="36"/>
      <c r="J103" s="43"/>
      <c r="K103" s="7"/>
      <c r="L103" s="70"/>
      <c r="M103" s="70"/>
      <c r="N103" s="70"/>
      <c r="O103" s="70"/>
      <c r="P103" s="70"/>
      <c r="Q103" s="71"/>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row>
    <row r="104" spans="1:43" s="55" customFormat="1" x14ac:dyDescent="0.3">
      <c r="A104" s="46"/>
      <c r="B104" s="72">
        <v>3.1</v>
      </c>
      <c r="C104" s="87" t="s">
        <v>190</v>
      </c>
      <c r="D104" s="99"/>
      <c r="E104" s="99"/>
      <c r="F104" s="99"/>
      <c r="G104" s="161"/>
      <c r="H104" s="101"/>
      <c r="I104" s="100"/>
      <c r="J104" s="102"/>
      <c r="K104" s="3"/>
      <c r="L104" s="103"/>
      <c r="M104" s="103"/>
      <c r="N104" s="103"/>
      <c r="O104" s="103"/>
      <c r="P104" s="103"/>
      <c r="Q104" s="104"/>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row>
    <row r="105" spans="1:43" x14ac:dyDescent="0.3">
      <c r="A105" s="8"/>
      <c r="B105" s="83" t="s">
        <v>151</v>
      </c>
      <c r="C105" s="20" t="s">
        <v>168</v>
      </c>
      <c r="D105" s="41"/>
      <c r="E105" s="41" t="s">
        <v>47</v>
      </c>
      <c r="F105" s="41">
        <v>30</v>
      </c>
      <c r="G105" s="159"/>
      <c r="H105" s="35">
        <f t="shared" ref="H105:H121" si="16">F105*G105</f>
        <v>0</v>
      </c>
      <c r="I105" s="36"/>
      <c r="J105" s="43">
        <f t="shared" ref="J105:J121" si="17">H105</f>
        <v>0</v>
      </c>
      <c r="K105" s="7"/>
      <c r="L105" s="70"/>
      <c r="M105" s="70"/>
      <c r="N105" s="70"/>
      <c r="O105" s="70"/>
      <c r="P105" s="70"/>
      <c r="Q105" s="71"/>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row>
    <row r="106" spans="1:43" ht="21" x14ac:dyDescent="0.3">
      <c r="A106" s="8"/>
      <c r="B106" s="83" t="s">
        <v>152</v>
      </c>
      <c r="C106" s="98" t="s">
        <v>169</v>
      </c>
      <c r="D106" s="41" t="s">
        <v>170</v>
      </c>
      <c r="E106" s="41" t="s">
        <v>47</v>
      </c>
      <c r="F106" s="41">
        <v>17</v>
      </c>
      <c r="G106" s="159"/>
      <c r="H106" s="35">
        <f t="shared" si="16"/>
        <v>0</v>
      </c>
      <c r="I106" s="36"/>
      <c r="J106" s="43">
        <f t="shared" si="17"/>
        <v>0</v>
      </c>
      <c r="K106" s="7"/>
      <c r="L106" s="70"/>
      <c r="M106" s="70"/>
      <c r="N106" s="70"/>
      <c r="O106" s="70"/>
      <c r="P106" s="70"/>
      <c r="Q106" s="71"/>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row>
    <row r="107" spans="1:43" x14ac:dyDescent="0.3">
      <c r="A107" s="8"/>
      <c r="B107" s="83" t="s">
        <v>153</v>
      </c>
      <c r="C107" s="98" t="s">
        <v>171</v>
      </c>
      <c r="D107" s="41" t="s">
        <v>191</v>
      </c>
      <c r="E107" s="41" t="s">
        <v>47</v>
      </c>
      <c r="F107" s="41">
        <v>17</v>
      </c>
      <c r="G107" s="159"/>
      <c r="H107" s="35">
        <f t="shared" si="16"/>
        <v>0</v>
      </c>
      <c r="I107" s="36"/>
      <c r="J107" s="43">
        <f t="shared" si="17"/>
        <v>0</v>
      </c>
      <c r="K107" s="7"/>
      <c r="L107" s="70"/>
      <c r="M107" s="70"/>
      <c r="N107" s="70"/>
      <c r="O107" s="70"/>
      <c r="P107" s="70"/>
      <c r="Q107" s="71"/>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row>
    <row r="108" spans="1:43" x14ac:dyDescent="0.3">
      <c r="A108" s="8"/>
      <c r="B108" s="83" t="s">
        <v>154</v>
      </c>
      <c r="C108" s="20" t="s">
        <v>172</v>
      </c>
      <c r="D108" s="41" t="s">
        <v>173</v>
      </c>
      <c r="E108" s="41" t="s">
        <v>47</v>
      </c>
      <c r="F108" s="41">
        <v>17</v>
      </c>
      <c r="G108" s="159"/>
      <c r="H108" s="35">
        <f t="shared" si="16"/>
        <v>0</v>
      </c>
      <c r="I108" s="36"/>
      <c r="J108" s="43">
        <f t="shared" si="17"/>
        <v>0</v>
      </c>
      <c r="K108" s="7"/>
      <c r="L108" s="70"/>
      <c r="M108" s="70"/>
      <c r="N108" s="70"/>
      <c r="O108" s="70"/>
      <c r="P108" s="70"/>
      <c r="Q108" s="71"/>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row>
    <row r="109" spans="1:43" x14ac:dyDescent="0.3">
      <c r="A109" s="8"/>
      <c r="B109" s="83" t="s">
        <v>155</v>
      </c>
      <c r="C109" s="20" t="s">
        <v>174</v>
      </c>
      <c r="D109" s="41" t="s">
        <v>192</v>
      </c>
      <c r="E109" s="41" t="s">
        <v>47</v>
      </c>
      <c r="F109" s="41">
        <v>15</v>
      </c>
      <c r="G109" s="159"/>
      <c r="H109" s="35">
        <f t="shared" si="16"/>
        <v>0</v>
      </c>
      <c r="I109" s="36"/>
      <c r="J109" s="43">
        <f t="shared" si="17"/>
        <v>0</v>
      </c>
      <c r="K109" s="7"/>
      <c r="L109" s="70"/>
      <c r="M109" s="70"/>
      <c r="N109" s="70"/>
      <c r="O109" s="70"/>
      <c r="P109" s="70"/>
      <c r="Q109" s="71"/>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row>
    <row r="110" spans="1:43" x14ac:dyDescent="0.3">
      <c r="A110" s="8"/>
      <c r="B110" s="83" t="s">
        <v>156</v>
      </c>
      <c r="C110" s="20" t="s">
        <v>177</v>
      </c>
      <c r="D110" s="41" t="s">
        <v>178</v>
      </c>
      <c r="E110" s="41" t="s">
        <v>47</v>
      </c>
      <c r="F110" s="41">
        <v>18</v>
      </c>
      <c r="G110" s="159"/>
      <c r="H110" s="35">
        <f t="shared" si="16"/>
        <v>0</v>
      </c>
      <c r="I110" s="36"/>
      <c r="J110" s="43">
        <f t="shared" si="17"/>
        <v>0</v>
      </c>
      <c r="K110" s="7"/>
      <c r="L110" s="70"/>
      <c r="M110" s="70"/>
      <c r="N110" s="70"/>
      <c r="O110" s="70"/>
      <c r="P110" s="70"/>
      <c r="Q110" s="71"/>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row>
    <row r="111" spans="1:43" x14ac:dyDescent="0.3">
      <c r="A111" s="8"/>
      <c r="B111" s="83" t="s">
        <v>157</v>
      </c>
      <c r="C111" s="98" t="s">
        <v>179</v>
      </c>
      <c r="D111" s="41" t="s">
        <v>193</v>
      </c>
      <c r="E111" s="41" t="s">
        <v>47</v>
      </c>
      <c r="F111" s="41">
        <v>40</v>
      </c>
      <c r="G111" s="159"/>
      <c r="H111" s="35">
        <f t="shared" si="16"/>
        <v>0</v>
      </c>
      <c r="I111" s="36"/>
      <c r="J111" s="43">
        <f t="shared" si="17"/>
        <v>0</v>
      </c>
      <c r="K111" s="7"/>
      <c r="L111" s="70"/>
      <c r="M111" s="70"/>
      <c r="N111" s="70"/>
      <c r="O111" s="70"/>
      <c r="P111" s="70"/>
      <c r="Q111" s="71"/>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row>
    <row r="112" spans="1:43" x14ac:dyDescent="0.3">
      <c r="A112" s="8"/>
      <c r="B112" s="83" t="s">
        <v>158</v>
      </c>
      <c r="C112" s="98" t="s">
        <v>180</v>
      </c>
      <c r="D112" s="41" t="s">
        <v>194</v>
      </c>
      <c r="E112" s="41" t="s">
        <v>47</v>
      </c>
      <c r="F112" s="41">
        <v>40</v>
      </c>
      <c r="G112" s="159"/>
      <c r="H112" s="35">
        <f t="shared" si="16"/>
        <v>0</v>
      </c>
      <c r="I112" s="36"/>
      <c r="J112" s="43">
        <f t="shared" si="17"/>
        <v>0</v>
      </c>
      <c r="K112" s="7"/>
      <c r="L112" s="70"/>
      <c r="M112" s="70"/>
      <c r="N112" s="70"/>
      <c r="O112" s="70"/>
      <c r="P112" s="70"/>
      <c r="Q112" s="71"/>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row>
    <row r="113" spans="1:43" x14ac:dyDescent="0.3">
      <c r="A113" s="8"/>
      <c r="B113" s="83" t="s">
        <v>159</v>
      </c>
      <c r="C113" s="20" t="s">
        <v>181</v>
      </c>
      <c r="D113" s="41" t="s">
        <v>182</v>
      </c>
      <c r="E113" s="41" t="s">
        <v>47</v>
      </c>
      <c r="F113" s="41">
        <v>100</v>
      </c>
      <c r="G113" s="159"/>
      <c r="H113" s="35">
        <f t="shared" si="16"/>
        <v>0</v>
      </c>
      <c r="I113" s="36"/>
      <c r="J113" s="43">
        <f t="shared" si="17"/>
        <v>0</v>
      </c>
      <c r="K113" s="7"/>
      <c r="L113" s="70"/>
      <c r="M113" s="70"/>
      <c r="N113" s="70"/>
      <c r="O113" s="70"/>
      <c r="P113" s="70"/>
      <c r="Q113" s="71"/>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row>
    <row r="114" spans="1:43" x14ac:dyDescent="0.3">
      <c r="A114" s="8"/>
      <c r="B114" s="83" t="s">
        <v>160</v>
      </c>
      <c r="C114" s="98" t="s">
        <v>183</v>
      </c>
      <c r="D114" s="41" t="s">
        <v>184</v>
      </c>
      <c r="E114" s="41" t="s">
        <v>47</v>
      </c>
      <c r="F114" s="41">
        <v>100</v>
      </c>
      <c r="G114" s="159"/>
      <c r="H114" s="35">
        <f t="shared" si="16"/>
        <v>0</v>
      </c>
      <c r="I114" s="36"/>
      <c r="J114" s="43">
        <f t="shared" si="17"/>
        <v>0</v>
      </c>
      <c r="K114" s="7"/>
      <c r="L114" s="70"/>
      <c r="M114" s="70"/>
      <c r="N114" s="70"/>
      <c r="O114" s="70"/>
      <c r="P114" s="70"/>
      <c r="Q114" s="71"/>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row>
    <row r="115" spans="1:43" x14ac:dyDescent="0.3">
      <c r="A115" s="8"/>
      <c r="B115" s="83" t="s">
        <v>161</v>
      </c>
      <c r="C115" s="98" t="s">
        <v>185</v>
      </c>
      <c r="D115" s="41" t="s">
        <v>186</v>
      </c>
      <c r="E115" s="41" t="s">
        <v>47</v>
      </c>
      <c r="F115" s="41">
        <v>100</v>
      </c>
      <c r="G115" s="159"/>
      <c r="H115" s="35">
        <f t="shared" si="16"/>
        <v>0</v>
      </c>
      <c r="I115" s="36"/>
      <c r="J115" s="43">
        <f t="shared" si="17"/>
        <v>0</v>
      </c>
      <c r="K115" s="7"/>
      <c r="L115" s="70"/>
      <c r="M115" s="70"/>
      <c r="N115" s="70"/>
      <c r="O115" s="70"/>
      <c r="P115" s="70"/>
      <c r="Q115" s="71"/>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row>
    <row r="116" spans="1:43" x14ac:dyDescent="0.3">
      <c r="A116" s="8"/>
      <c r="B116" s="83" t="s">
        <v>162</v>
      </c>
      <c r="C116" s="20" t="s">
        <v>187</v>
      </c>
      <c r="D116" s="41" t="s">
        <v>195</v>
      </c>
      <c r="E116" s="41" t="s">
        <v>47</v>
      </c>
      <c r="F116" s="41">
        <v>10</v>
      </c>
      <c r="G116" s="159"/>
      <c r="H116" s="35">
        <f t="shared" si="16"/>
        <v>0</v>
      </c>
      <c r="I116" s="36"/>
      <c r="J116" s="43">
        <f t="shared" si="17"/>
        <v>0</v>
      </c>
      <c r="K116" s="7"/>
      <c r="L116" s="70"/>
      <c r="M116" s="70"/>
      <c r="N116" s="70"/>
      <c r="O116" s="70"/>
      <c r="P116" s="70"/>
      <c r="Q116" s="71"/>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row>
    <row r="117" spans="1:43" x14ac:dyDescent="0.3">
      <c r="A117" s="8"/>
      <c r="B117" s="83" t="s">
        <v>163</v>
      </c>
      <c r="C117" s="20" t="s">
        <v>188</v>
      </c>
      <c r="D117" s="41" t="s">
        <v>189</v>
      </c>
      <c r="E117" s="41" t="s">
        <v>47</v>
      </c>
      <c r="F117" s="41">
        <v>10</v>
      </c>
      <c r="G117" s="159"/>
      <c r="H117" s="35">
        <f t="shared" si="16"/>
        <v>0</v>
      </c>
      <c r="I117" s="36"/>
      <c r="J117" s="43">
        <f t="shared" si="17"/>
        <v>0</v>
      </c>
      <c r="K117" s="7"/>
      <c r="L117" s="70"/>
      <c r="M117" s="70"/>
      <c r="N117" s="70"/>
      <c r="O117" s="70"/>
      <c r="P117" s="70"/>
      <c r="Q117" s="71"/>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row>
    <row r="118" spans="1:43" x14ac:dyDescent="0.3">
      <c r="A118" s="8"/>
      <c r="B118" s="83" t="s">
        <v>164</v>
      </c>
      <c r="C118" s="20" t="s">
        <v>196</v>
      </c>
      <c r="D118" s="41" t="s">
        <v>197</v>
      </c>
      <c r="E118" s="41" t="s">
        <v>47</v>
      </c>
      <c r="F118" s="41">
        <v>15</v>
      </c>
      <c r="G118" s="159"/>
      <c r="H118" s="35">
        <f t="shared" si="16"/>
        <v>0</v>
      </c>
      <c r="I118" s="36"/>
      <c r="J118" s="43">
        <f t="shared" si="17"/>
        <v>0</v>
      </c>
      <c r="K118" s="7"/>
      <c r="L118" s="70"/>
      <c r="M118" s="70"/>
      <c r="N118" s="70"/>
      <c r="O118" s="70"/>
      <c r="P118" s="70"/>
      <c r="Q118" s="71"/>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row>
    <row r="119" spans="1:43" x14ac:dyDescent="0.3">
      <c r="A119" s="8"/>
      <c r="B119" s="83" t="s">
        <v>165</v>
      </c>
      <c r="C119" s="20" t="s">
        <v>198</v>
      </c>
      <c r="D119" s="41" t="s">
        <v>199</v>
      </c>
      <c r="E119" s="41" t="s">
        <v>47</v>
      </c>
      <c r="F119" s="41">
        <v>15</v>
      </c>
      <c r="G119" s="159"/>
      <c r="H119" s="35">
        <f t="shared" si="16"/>
        <v>0</v>
      </c>
      <c r="I119" s="36"/>
      <c r="J119" s="43">
        <f t="shared" si="17"/>
        <v>0</v>
      </c>
      <c r="K119" s="7"/>
      <c r="L119" s="105"/>
      <c r="M119" s="70"/>
      <c r="N119" s="70"/>
      <c r="O119" s="70"/>
      <c r="P119" s="70"/>
      <c r="Q119" s="71"/>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row>
    <row r="120" spans="1:43" ht="21" x14ac:dyDescent="0.3">
      <c r="A120" s="8"/>
      <c r="B120" s="83" t="s">
        <v>166</v>
      </c>
      <c r="C120" s="20" t="s">
        <v>175</v>
      </c>
      <c r="D120" s="41" t="s">
        <v>176</v>
      </c>
      <c r="E120" s="41" t="s">
        <v>47</v>
      </c>
      <c r="F120" s="41">
        <v>30</v>
      </c>
      <c r="G120" s="159"/>
      <c r="H120" s="35">
        <f t="shared" si="16"/>
        <v>0</v>
      </c>
      <c r="I120" s="36"/>
      <c r="J120" s="43">
        <f t="shared" si="17"/>
        <v>0</v>
      </c>
      <c r="K120" s="7"/>
      <c r="L120" s="70"/>
      <c r="M120" s="70"/>
      <c r="N120" s="70"/>
      <c r="O120" s="70"/>
      <c r="P120" s="70"/>
      <c r="Q120" s="71"/>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row>
    <row r="121" spans="1:43" s="55" customFormat="1" x14ac:dyDescent="0.3">
      <c r="A121" s="46"/>
      <c r="B121" s="83" t="s">
        <v>167</v>
      </c>
      <c r="C121" s="20" t="s">
        <v>205</v>
      </c>
      <c r="D121" s="99"/>
      <c r="E121" s="41" t="s">
        <v>47</v>
      </c>
      <c r="F121" s="41">
        <v>30</v>
      </c>
      <c r="G121" s="161"/>
      <c r="H121" s="35">
        <f t="shared" si="16"/>
        <v>0</v>
      </c>
      <c r="I121" s="100"/>
      <c r="J121" s="43">
        <f t="shared" si="17"/>
        <v>0</v>
      </c>
      <c r="K121" s="3"/>
      <c r="L121" s="103"/>
      <c r="M121" s="103"/>
      <c r="N121" s="103"/>
      <c r="O121" s="103"/>
      <c r="P121" s="103"/>
      <c r="Q121" s="104"/>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row>
    <row r="122" spans="1:43" x14ac:dyDescent="0.3">
      <c r="A122" s="8"/>
      <c r="B122" s="83"/>
      <c r="C122" s="20"/>
      <c r="D122" s="41"/>
      <c r="E122" s="41"/>
      <c r="F122" s="41"/>
      <c r="G122" s="42"/>
      <c r="H122" s="35"/>
      <c r="I122" s="36"/>
      <c r="J122" s="43"/>
      <c r="K122" s="7"/>
      <c r="L122" s="70"/>
      <c r="M122" s="70"/>
      <c r="N122" s="70"/>
      <c r="O122" s="70"/>
      <c r="P122" s="70"/>
      <c r="Q122" s="71"/>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row>
    <row r="123" spans="1:43" s="55" customFormat="1" x14ac:dyDescent="0.3">
      <c r="A123" s="46"/>
      <c r="B123" s="106"/>
      <c r="C123" s="107" t="s">
        <v>200</v>
      </c>
      <c r="D123" s="108"/>
      <c r="E123" s="108"/>
      <c r="F123" s="108"/>
      <c r="G123" s="109"/>
      <c r="H123" s="110"/>
      <c r="I123" s="111"/>
      <c r="J123" s="112">
        <f>SUBTOTAL(9,J20:J121)</f>
        <v>0</v>
      </c>
      <c r="K123" s="113"/>
      <c r="L123" s="103"/>
      <c r="M123" s="103"/>
      <c r="N123" s="103"/>
      <c r="O123" s="103"/>
      <c r="P123" s="103"/>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row>
    <row r="124" spans="1:43" ht="12" customHeight="1" x14ac:dyDescent="0.3">
      <c r="A124" s="8"/>
      <c r="B124" s="114"/>
      <c r="C124" s="115"/>
      <c r="D124" s="41"/>
      <c r="E124" s="41"/>
      <c r="F124" s="41"/>
      <c r="G124" s="42"/>
      <c r="H124" s="35"/>
      <c r="I124" s="116"/>
      <c r="J124" s="43"/>
      <c r="K124" s="7"/>
      <c r="L124" s="70"/>
      <c r="M124" s="70"/>
      <c r="N124" s="70"/>
      <c r="O124" s="70"/>
      <c r="P124" s="70"/>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row>
    <row r="125" spans="1:43" ht="12" customHeight="1" x14ac:dyDescent="0.3">
      <c r="A125" s="8"/>
      <c r="B125" s="114"/>
      <c r="C125" s="115" t="s">
        <v>202</v>
      </c>
      <c r="D125" s="41"/>
      <c r="E125" s="41"/>
      <c r="F125" s="41"/>
      <c r="G125" s="42"/>
      <c r="H125" s="35"/>
      <c r="I125" s="116"/>
      <c r="J125" s="43">
        <f>J123*0.15</f>
        <v>0</v>
      </c>
      <c r="K125" s="7"/>
      <c r="L125" s="70"/>
      <c r="M125" s="70"/>
      <c r="N125" s="70"/>
      <c r="O125" s="70"/>
      <c r="P125" s="70"/>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row>
    <row r="126" spans="1:43" ht="12.75" customHeight="1" x14ac:dyDescent="0.3">
      <c r="A126" s="8"/>
      <c r="B126" s="114"/>
      <c r="C126" s="115"/>
      <c r="D126" s="41"/>
      <c r="E126" s="41"/>
      <c r="F126" s="41"/>
      <c r="G126" s="42"/>
      <c r="H126" s="35"/>
      <c r="I126" s="116"/>
      <c r="J126" s="43"/>
      <c r="K126" s="7"/>
      <c r="L126" s="70"/>
      <c r="M126" s="70"/>
      <c r="N126" s="70"/>
      <c r="O126" s="70"/>
      <c r="P126" s="70"/>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row>
    <row r="127" spans="1:43" s="128" customFormat="1" ht="21.5" customHeight="1" x14ac:dyDescent="0.35">
      <c r="A127" s="117"/>
      <c r="B127" s="118"/>
      <c r="C127" s="119" t="s">
        <v>201</v>
      </c>
      <c r="D127" s="120"/>
      <c r="E127" s="121"/>
      <c r="F127" s="121"/>
      <c r="G127" s="122"/>
      <c r="H127" s="123"/>
      <c r="I127" s="124"/>
      <c r="J127" s="125">
        <f>J123+J125</f>
        <v>0</v>
      </c>
      <c r="K127" s="2"/>
      <c r="L127" s="126"/>
      <c r="M127" s="126"/>
      <c r="N127" s="126"/>
      <c r="O127" s="126"/>
      <c r="P127" s="126"/>
      <c r="Q127" s="12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row>
    <row r="128" spans="1:43" s="128" customFormat="1" x14ac:dyDescent="0.35">
      <c r="A128" s="117"/>
      <c r="B128" s="117"/>
      <c r="C128" s="129"/>
      <c r="D128" s="130"/>
      <c r="E128" s="131"/>
      <c r="F128" s="131"/>
      <c r="G128" s="132"/>
      <c r="H128" s="133"/>
      <c r="I128" s="134"/>
      <c r="J128" s="135"/>
      <c r="K128" s="2"/>
      <c r="L128" s="126"/>
      <c r="M128" s="126"/>
      <c r="N128" s="126"/>
      <c r="O128" s="126"/>
      <c r="P128" s="126"/>
      <c r="Q128" s="12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row>
    <row r="129" spans="1:43" ht="14.5" x14ac:dyDescent="0.35">
      <c r="A129" s="8"/>
      <c r="B129" s="16"/>
      <c r="C129" s="139"/>
      <c r="D129" s="136"/>
      <c r="E129" s="140"/>
      <c r="F129" s="137"/>
      <c r="G129" s="140"/>
      <c r="H129" s="140"/>
      <c r="I129" s="140"/>
      <c r="J129" s="138"/>
      <c r="K129" s="7"/>
      <c r="L129" s="70"/>
      <c r="M129" s="70"/>
      <c r="N129" s="70"/>
      <c r="O129" s="70"/>
      <c r="P129" s="70"/>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row>
    <row r="130" spans="1:43" ht="14.5" x14ac:dyDescent="0.35">
      <c r="A130" s="8"/>
      <c r="B130" s="16"/>
      <c r="C130" s="139"/>
      <c r="D130" s="136"/>
      <c r="E130" s="140"/>
      <c r="F130" s="137"/>
      <c r="G130" s="140"/>
      <c r="H130" s="140"/>
      <c r="I130" s="140"/>
      <c r="J130" s="138"/>
      <c r="K130" s="7"/>
      <c r="L130" s="70"/>
      <c r="M130" s="70"/>
      <c r="N130" s="70"/>
      <c r="O130" s="70"/>
      <c r="P130" s="70"/>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row>
    <row r="131" spans="1:43" ht="14.5" x14ac:dyDescent="0.35">
      <c r="A131" s="8"/>
      <c r="B131" s="16"/>
      <c r="C131" s="139"/>
      <c r="D131" s="136"/>
      <c r="E131" s="140"/>
      <c r="F131" s="137"/>
      <c r="G131" s="140"/>
      <c r="H131" s="140"/>
      <c r="I131" s="140"/>
      <c r="J131" s="138"/>
      <c r="K131" s="7"/>
      <c r="L131" s="70"/>
      <c r="M131" s="70"/>
      <c r="N131" s="70"/>
      <c r="O131" s="70"/>
      <c r="P131" s="70"/>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row>
    <row r="132" spans="1:43" ht="14.5" x14ac:dyDescent="0.35">
      <c r="A132" s="8"/>
      <c r="B132" s="16"/>
      <c r="C132" s="139"/>
      <c r="D132" s="136"/>
      <c r="E132" s="140"/>
      <c r="F132" s="137"/>
      <c r="G132" s="140"/>
      <c r="H132" s="140"/>
      <c r="I132" s="140"/>
      <c r="J132" s="138"/>
      <c r="K132" s="7"/>
      <c r="L132" s="70"/>
      <c r="M132" s="70"/>
      <c r="N132" s="70"/>
      <c r="O132" s="70"/>
      <c r="P132" s="70"/>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row>
    <row r="133" spans="1:43" x14ac:dyDescent="0.3">
      <c r="A133" s="8"/>
      <c r="B133" s="16"/>
      <c r="C133" s="44"/>
      <c r="D133" s="20"/>
      <c r="E133" s="18"/>
      <c r="F133" s="18"/>
      <c r="G133" s="141"/>
      <c r="H133" s="142"/>
      <c r="I133" s="143"/>
      <c r="J133" s="138"/>
      <c r="K133" s="7"/>
      <c r="L133" s="70"/>
      <c r="M133" s="70"/>
      <c r="N133" s="70"/>
      <c r="O133" s="70"/>
      <c r="P133" s="70"/>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row>
    <row r="134" spans="1:43" x14ac:dyDescent="0.3">
      <c r="A134" s="8"/>
      <c r="B134" s="16"/>
      <c r="C134" s="17"/>
      <c r="D134" s="86"/>
      <c r="E134" s="18"/>
      <c r="F134" s="18"/>
      <c r="G134" s="141"/>
      <c r="H134" s="142"/>
      <c r="I134" s="143"/>
      <c r="J134" s="138"/>
      <c r="K134" s="7"/>
      <c r="L134" s="70"/>
      <c r="M134" s="70"/>
      <c r="N134" s="70"/>
      <c r="O134" s="70"/>
      <c r="P134" s="70"/>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row>
    <row r="135" spans="1:43" x14ac:dyDescent="0.3">
      <c r="A135" s="8"/>
      <c r="B135" s="16"/>
      <c r="C135" s="17"/>
      <c r="D135" s="86"/>
      <c r="E135" s="18"/>
      <c r="F135" s="18"/>
      <c r="G135" s="141"/>
      <c r="H135" s="142"/>
      <c r="I135" s="143"/>
      <c r="J135" s="138"/>
      <c r="K135" s="7"/>
      <c r="L135" s="70"/>
      <c r="M135" s="70"/>
      <c r="N135" s="70"/>
      <c r="O135" s="70"/>
      <c r="P135" s="70"/>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row>
    <row r="136" spans="1:43" x14ac:dyDescent="0.3">
      <c r="A136" s="8"/>
      <c r="B136" s="16"/>
      <c r="C136" s="17"/>
      <c r="D136" s="86"/>
      <c r="E136" s="18"/>
      <c r="F136" s="18"/>
      <c r="G136" s="141"/>
      <c r="H136" s="142"/>
      <c r="I136" s="143"/>
      <c r="J136" s="138"/>
      <c r="K136" s="7"/>
      <c r="L136" s="70"/>
      <c r="M136" s="70"/>
      <c r="N136" s="70"/>
      <c r="O136" s="70"/>
      <c r="P136" s="70"/>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row>
    <row r="137" spans="1:43" x14ac:dyDescent="0.3">
      <c r="A137" s="8"/>
      <c r="B137" s="144"/>
      <c r="C137" s="44"/>
      <c r="D137" s="145"/>
      <c r="E137" s="145"/>
      <c r="F137" s="145"/>
      <c r="G137" s="146"/>
      <c r="H137" s="147"/>
      <c r="I137" s="148"/>
      <c r="J137" s="149"/>
      <c r="K137" s="7"/>
      <c r="L137" s="70"/>
      <c r="M137" s="70"/>
      <c r="N137" s="70"/>
      <c r="O137" s="70"/>
      <c r="P137" s="70"/>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row>
    <row r="138" spans="1:43" x14ac:dyDescent="0.3">
      <c r="A138" s="8"/>
      <c r="B138" s="16"/>
      <c r="C138" s="44"/>
      <c r="D138" s="18"/>
      <c r="E138" s="18"/>
      <c r="F138" s="18"/>
      <c r="G138" s="141"/>
      <c r="H138" s="142"/>
      <c r="I138" s="143"/>
      <c r="J138" s="138"/>
      <c r="K138" s="7"/>
      <c r="L138" s="70"/>
      <c r="M138" s="70"/>
      <c r="N138" s="70"/>
      <c r="O138" s="70"/>
      <c r="P138" s="70"/>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row>
    <row r="139" spans="1:43" x14ac:dyDescent="0.3">
      <c r="A139" s="8"/>
      <c r="B139" s="16"/>
      <c r="C139" s="44"/>
      <c r="D139" s="18"/>
      <c r="E139" s="18"/>
      <c r="F139" s="18"/>
      <c r="G139" s="141"/>
      <c r="H139" s="142"/>
      <c r="I139" s="143"/>
      <c r="J139" s="138"/>
      <c r="K139" s="7"/>
      <c r="L139" s="70"/>
      <c r="M139" s="70"/>
      <c r="N139" s="70"/>
      <c r="O139" s="70"/>
      <c r="P139" s="70"/>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row>
    <row r="140" spans="1:43" x14ac:dyDescent="0.3">
      <c r="A140" s="8"/>
      <c r="B140" s="16"/>
      <c r="C140" s="44"/>
      <c r="D140" s="18"/>
      <c r="E140" s="18"/>
      <c r="F140" s="18"/>
      <c r="G140" s="141"/>
      <c r="H140" s="142"/>
      <c r="I140" s="143"/>
      <c r="J140" s="138"/>
      <c r="K140" s="7"/>
      <c r="L140" s="70"/>
      <c r="M140" s="70"/>
      <c r="N140" s="70"/>
      <c r="O140" s="70"/>
      <c r="P140" s="70"/>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row>
    <row r="141" spans="1:43" x14ac:dyDescent="0.3">
      <c r="A141" s="8"/>
      <c r="B141" s="16"/>
      <c r="C141" s="44"/>
      <c r="D141" s="18"/>
      <c r="E141" s="18"/>
      <c r="F141" s="18"/>
      <c r="G141" s="141"/>
      <c r="H141" s="142"/>
      <c r="I141" s="143"/>
      <c r="J141" s="138"/>
      <c r="K141" s="7"/>
      <c r="L141" s="70"/>
      <c r="M141" s="70"/>
      <c r="N141" s="70"/>
      <c r="O141" s="70"/>
      <c r="P141" s="70"/>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row>
    <row r="142" spans="1:43" x14ac:dyDescent="0.3">
      <c r="A142" s="8"/>
      <c r="B142" s="16"/>
      <c r="C142" s="44"/>
      <c r="D142" s="18"/>
      <c r="E142" s="18"/>
      <c r="F142" s="18"/>
      <c r="G142" s="141"/>
      <c r="H142" s="142"/>
      <c r="I142" s="143"/>
      <c r="J142" s="138"/>
      <c r="K142" s="7"/>
      <c r="L142" s="70"/>
      <c r="M142" s="70"/>
      <c r="N142" s="70"/>
      <c r="O142" s="70"/>
      <c r="P142" s="70"/>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row>
    <row r="143" spans="1:43" x14ac:dyDescent="0.3">
      <c r="A143" s="8"/>
      <c r="B143" s="16"/>
      <c r="C143" s="44"/>
      <c r="D143" s="18"/>
      <c r="E143" s="18"/>
      <c r="F143" s="18"/>
      <c r="G143" s="141"/>
      <c r="H143" s="142"/>
      <c r="I143" s="143"/>
      <c r="J143" s="138"/>
      <c r="K143" s="7"/>
      <c r="L143" s="70"/>
      <c r="M143" s="70"/>
      <c r="N143" s="70"/>
      <c r="O143" s="70"/>
      <c r="P143" s="70"/>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row>
    <row r="144" spans="1:43" x14ac:dyDescent="0.3">
      <c r="A144" s="8"/>
      <c r="B144" s="16"/>
      <c r="C144" s="45"/>
      <c r="D144" s="18"/>
      <c r="E144" s="18"/>
      <c r="F144" s="18"/>
      <c r="G144" s="141"/>
      <c r="H144" s="142"/>
      <c r="I144" s="143"/>
      <c r="J144" s="138"/>
      <c r="K144" s="7"/>
      <c r="L144" s="70"/>
      <c r="M144" s="70"/>
      <c r="N144" s="70"/>
      <c r="O144" s="70"/>
      <c r="P144" s="70"/>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row>
    <row r="145" spans="1:43" x14ac:dyDescent="0.3">
      <c r="A145" s="8"/>
      <c r="B145" s="16"/>
      <c r="C145" s="45"/>
      <c r="D145" s="18"/>
      <c r="E145" s="18"/>
      <c r="F145" s="18"/>
      <c r="G145" s="141"/>
      <c r="H145" s="142"/>
      <c r="I145" s="143"/>
      <c r="J145" s="138"/>
      <c r="K145" s="7"/>
      <c r="L145" s="70"/>
      <c r="M145" s="70"/>
      <c r="N145" s="70"/>
      <c r="O145" s="70"/>
      <c r="P145" s="70"/>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row>
    <row r="146" spans="1:43" x14ac:dyDescent="0.3">
      <c r="A146" s="8"/>
      <c r="B146" s="16"/>
      <c r="C146" s="44"/>
      <c r="D146" s="18"/>
      <c r="E146" s="18"/>
      <c r="F146" s="18"/>
      <c r="G146" s="141"/>
      <c r="H146" s="142"/>
      <c r="I146" s="143"/>
      <c r="J146" s="138"/>
      <c r="K146" s="7"/>
      <c r="L146" s="70"/>
      <c r="M146" s="70"/>
      <c r="N146" s="70"/>
      <c r="O146" s="70"/>
      <c r="P146" s="70"/>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row>
    <row r="147" spans="1:43" x14ac:dyDescent="0.3">
      <c r="A147" s="8"/>
      <c r="B147" s="16"/>
      <c r="C147" s="44"/>
      <c r="D147" s="18"/>
      <c r="E147" s="18"/>
      <c r="F147" s="18"/>
      <c r="G147" s="141"/>
      <c r="H147" s="142"/>
      <c r="I147" s="143"/>
      <c r="J147" s="138"/>
      <c r="K147" s="7"/>
      <c r="L147" s="70"/>
      <c r="M147" s="70"/>
      <c r="N147" s="70"/>
      <c r="O147" s="70"/>
      <c r="P147" s="70"/>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row>
    <row r="148" spans="1:43" x14ac:dyDescent="0.3">
      <c r="A148" s="8"/>
      <c r="B148" s="16"/>
      <c r="C148" s="44"/>
      <c r="D148" s="18"/>
      <c r="E148" s="18"/>
      <c r="F148" s="18"/>
      <c r="G148" s="141"/>
      <c r="H148" s="142"/>
      <c r="I148" s="143"/>
      <c r="J148" s="138"/>
      <c r="K148" s="7"/>
      <c r="L148" s="70"/>
      <c r="M148" s="70"/>
      <c r="N148" s="70"/>
      <c r="O148" s="70"/>
      <c r="P148" s="70"/>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row>
    <row r="149" spans="1:43" x14ac:dyDescent="0.3">
      <c r="A149" s="8"/>
      <c r="B149" s="16"/>
      <c r="C149" s="44"/>
      <c r="D149" s="18"/>
      <c r="E149" s="18"/>
      <c r="F149" s="18"/>
      <c r="G149" s="141"/>
      <c r="H149" s="142"/>
      <c r="I149" s="143"/>
      <c r="J149" s="138"/>
      <c r="K149" s="7"/>
      <c r="L149" s="70"/>
      <c r="M149" s="70"/>
      <c r="N149" s="70"/>
      <c r="O149" s="70"/>
      <c r="P149" s="70"/>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row>
    <row r="150" spans="1:43" x14ac:dyDescent="0.3">
      <c r="A150" s="8"/>
      <c r="B150" s="16"/>
      <c r="C150" s="45"/>
      <c r="D150" s="18"/>
      <c r="E150" s="18"/>
      <c r="F150" s="18"/>
      <c r="G150" s="141"/>
      <c r="H150" s="142"/>
      <c r="I150" s="143"/>
      <c r="J150" s="138"/>
      <c r="K150" s="7"/>
      <c r="L150" s="70"/>
      <c r="M150" s="70"/>
      <c r="N150" s="70"/>
      <c r="O150" s="70"/>
      <c r="P150" s="70"/>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row>
    <row r="151" spans="1:43" x14ac:dyDescent="0.3">
      <c r="A151" s="8"/>
      <c r="B151" s="16"/>
      <c r="C151" s="17"/>
      <c r="D151" s="86"/>
      <c r="E151" s="18"/>
      <c r="F151" s="18"/>
      <c r="G151" s="141"/>
      <c r="H151" s="142"/>
      <c r="I151" s="143"/>
      <c r="J151" s="138"/>
      <c r="K151" s="7"/>
      <c r="L151" s="70"/>
      <c r="M151" s="70"/>
      <c r="N151" s="70"/>
      <c r="O151" s="70"/>
      <c r="P151" s="70"/>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row>
    <row r="152" spans="1:43" x14ac:dyDescent="0.3">
      <c r="A152" s="8"/>
      <c r="B152" s="16"/>
      <c r="C152" s="17"/>
      <c r="D152" s="86"/>
      <c r="E152" s="18"/>
      <c r="F152" s="18"/>
      <c r="G152" s="141"/>
      <c r="H152" s="142"/>
      <c r="I152" s="143"/>
      <c r="J152" s="138"/>
      <c r="K152" s="7"/>
      <c r="L152" s="70"/>
      <c r="M152" s="70"/>
      <c r="N152" s="70"/>
      <c r="O152" s="70"/>
      <c r="P152" s="70"/>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row>
    <row r="153" spans="1:43" x14ac:dyDescent="0.3">
      <c r="A153" s="8"/>
      <c r="B153" s="16"/>
      <c r="C153" s="17"/>
      <c r="D153" s="86"/>
      <c r="E153" s="18"/>
      <c r="F153" s="18"/>
      <c r="G153" s="141"/>
      <c r="H153" s="142"/>
      <c r="I153" s="143"/>
      <c r="J153" s="138"/>
      <c r="K153" s="7"/>
      <c r="L153" s="70"/>
      <c r="M153" s="70"/>
      <c r="N153" s="70"/>
      <c r="O153" s="70"/>
      <c r="P153" s="70"/>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row>
    <row r="154" spans="1:43" x14ac:dyDescent="0.3">
      <c r="A154" s="8"/>
      <c r="B154" s="16"/>
      <c r="C154" s="17"/>
      <c r="D154" s="86"/>
      <c r="E154" s="18"/>
      <c r="F154" s="18"/>
      <c r="G154" s="141"/>
      <c r="H154" s="142"/>
      <c r="I154" s="143"/>
      <c r="J154" s="138"/>
      <c r="K154" s="7"/>
      <c r="L154" s="70"/>
      <c r="M154" s="70"/>
      <c r="N154" s="70"/>
      <c r="O154" s="70"/>
      <c r="P154" s="70"/>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row>
    <row r="155" spans="1:43" x14ac:dyDescent="0.3">
      <c r="A155" s="8"/>
      <c r="B155" s="16"/>
      <c r="C155" s="17"/>
      <c r="D155" s="86"/>
      <c r="E155" s="18"/>
      <c r="F155" s="18"/>
      <c r="G155" s="141"/>
      <c r="H155" s="142"/>
      <c r="I155" s="143"/>
      <c r="J155" s="138"/>
      <c r="K155" s="7"/>
      <c r="L155" s="70"/>
      <c r="M155" s="70"/>
      <c r="N155" s="70"/>
      <c r="O155" s="70"/>
      <c r="P155" s="70"/>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row>
    <row r="156" spans="1:43" x14ac:dyDescent="0.3">
      <c r="A156" s="8"/>
      <c r="B156" s="16"/>
      <c r="C156" s="17"/>
      <c r="D156" s="86"/>
      <c r="E156" s="18"/>
      <c r="F156" s="18"/>
      <c r="G156" s="141"/>
      <c r="H156" s="142"/>
      <c r="I156" s="143"/>
      <c r="J156" s="138"/>
      <c r="K156" s="7"/>
      <c r="L156" s="70"/>
      <c r="M156" s="70"/>
      <c r="N156" s="70"/>
      <c r="O156" s="70"/>
      <c r="P156" s="70"/>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row>
    <row r="157" spans="1:43" x14ac:dyDescent="0.3">
      <c r="A157" s="8"/>
      <c r="B157" s="16"/>
      <c r="C157" s="17"/>
      <c r="D157" s="86"/>
      <c r="E157" s="18"/>
      <c r="F157" s="18"/>
      <c r="G157" s="141"/>
      <c r="H157" s="142"/>
      <c r="I157" s="143"/>
      <c r="J157" s="138"/>
      <c r="K157" s="7"/>
      <c r="L157" s="70"/>
      <c r="M157" s="70"/>
      <c r="N157" s="70"/>
      <c r="O157" s="70"/>
      <c r="P157" s="70"/>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row>
    <row r="158" spans="1:43" x14ac:dyDescent="0.3">
      <c r="A158" s="8"/>
      <c r="B158" s="16"/>
      <c r="C158" s="17"/>
      <c r="D158" s="86"/>
      <c r="E158" s="18"/>
      <c r="F158" s="18"/>
      <c r="G158" s="141"/>
      <c r="H158" s="142"/>
      <c r="I158" s="143"/>
      <c r="J158" s="138"/>
      <c r="K158" s="7"/>
      <c r="L158" s="70"/>
      <c r="M158" s="70"/>
      <c r="N158" s="70"/>
      <c r="O158" s="70"/>
      <c r="P158" s="70"/>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row>
    <row r="159" spans="1:43" x14ac:dyDescent="0.3">
      <c r="A159" s="8"/>
      <c r="B159" s="16"/>
      <c r="C159" s="17"/>
      <c r="D159" s="86"/>
      <c r="E159" s="18"/>
      <c r="F159" s="18"/>
      <c r="G159" s="141"/>
      <c r="H159" s="142"/>
      <c r="I159" s="143"/>
      <c r="J159" s="138"/>
      <c r="K159" s="7"/>
      <c r="L159" s="70"/>
      <c r="M159" s="70"/>
      <c r="N159" s="70"/>
      <c r="O159" s="70"/>
      <c r="P159" s="70"/>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row>
    <row r="160" spans="1:43" x14ac:dyDescent="0.3">
      <c r="A160" s="8"/>
      <c r="B160" s="16"/>
      <c r="C160" s="17"/>
      <c r="D160" s="86"/>
      <c r="E160" s="18"/>
      <c r="F160" s="18"/>
      <c r="G160" s="141"/>
      <c r="H160" s="142"/>
      <c r="I160" s="143"/>
      <c r="J160" s="138"/>
      <c r="K160" s="7"/>
      <c r="L160" s="70"/>
      <c r="M160" s="70"/>
      <c r="N160" s="70"/>
      <c r="O160" s="70"/>
      <c r="P160" s="70"/>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row>
    <row r="161" spans="1:43" x14ac:dyDescent="0.3">
      <c r="A161" s="8"/>
      <c r="B161" s="16"/>
      <c r="C161" s="17"/>
      <c r="D161" s="86"/>
      <c r="E161" s="18"/>
      <c r="F161" s="18"/>
      <c r="G161" s="141"/>
      <c r="H161" s="142"/>
      <c r="I161" s="143"/>
      <c r="J161" s="138"/>
      <c r="K161" s="7"/>
      <c r="L161" s="70"/>
      <c r="M161" s="70"/>
      <c r="N161" s="70"/>
      <c r="O161" s="70"/>
      <c r="P161" s="70"/>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row>
    <row r="162" spans="1:43" x14ac:dyDescent="0.3">
      <c r="A162" s="8"/>
      <c r="B162" s="16"/>
      <c r="C162" s="17"/>
      <c r="D162" s="86"/>
      <c r="E162" s="18"/>
      <c r="F162" s="18"/>
      <c r="G162" s="141"/>
      <c r="H162" s="142"/>
      <c r="I162" s="143"/>
      <c r="J162" s="138"/>
      <c r="K162" s="7"/>
      <c r="L162" s="70"/>
      <c r="M162" s="70"/>
      <c r="N162" s="70"/>
      <c r="O162" s="70"/>
      <c r="P162" s="70"/>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row>
    <row r="163" spans="1:43" x14ac:dyDescent="0.3">
      <c r="A163" s="8"/>
      <c r="B163" s="16"/>
      <c r="C163" s="17"/>
      <c r="D163" s="86"/>
      <c r="E163" s="18"/>
      <c r="F163" s="18"/>
      <c r="G163" s="141"/>
      <c r="H163" s="142"/>
      <c r="I163" s="143"/>
      <c r="J163" s="138"/>
      <c r="K163" s="7"/>
      <c r="L163" s="70"/>
      <c r="M163" s="70"/>
      <c r="N163" s="70"/>
      <c r="O163" s="70"/>
      <c r="P163" s="70"/>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row>
    <row r="164" spans="1:43" x14ac:dyDescent="0.3">
      <c r="A164" s="8"/>
      <c r="B164" s="16"/>
      <c r="C164" s="17"/>
      <c r="D164" s="86"/>
      <c r="E164" s="18"/>
      <c r="F164" s="18"/>
      <c r="G164" s="141"/>
      <c r="H164" s="142"/>
      <c r="I164" s="143"/>
      <c r="J164" s="138"/>
      <c r="K164" s="7"/>
      <c r="L164" s="70"/>
      <c r="M164" s="70"/>
      <c r="N164" s="70"/>
      <c r="O164" s="70"/>
      <c r="P164" s="70"/>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row>
    <row r="165" spans="1:43" x14ac:dyDescent="0.3">
      <c r="A165" s="8"/>
      <c r="B165" s="16"/>
      <c r="C165" s="17"/>
      <c r="D165" s="86"/>
      <c r="E165" s="18"/>
      <c r="F165" s="18"/>
      <c r="G165" s="141"/>
      <c r="H165" s="142"/>
      <c r="I165" s="143"/>
      <c r="J165" s="138"/>
      <c r="K165" s="7"/>
      <c r="L165" s="70"/>
      <c r="M165" s="70"/>
      <c r="N165" s="70"/>
      <c r="O165" s="70"/>
      <c r="P165" s="70"/>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row>
    <row r="166" spans="1:43" x14ac:dyDescent="0.3">
      <c r="A166" s="8"/>
      <c r="B166" s="16"/>
      <c r="C166" s="17"/>
      <c r="D166" s="86"/>
      <c r="E166" s="18"/>
      <c r="F166" s="18"/>
      <c r="G166" s="141"/>
      <c r="H166" s="142"/>
      <c r="I166" s="143"/>
      <c r="J166" s="138"/>
      <c r="K166" s="7"/>
      <c r="L166" s="70"/>
      <c r="M166" s="70"/>
      <c r="N166" s="70"/>
      <c r="O166" s="70"/>
      <c r="P166" s="70"/>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row>
    <row r="167" spans="1:43" x14ac:dyDescent="0.3">
      <c r="A167" s="8"/>
      <c r="B167" s="16"/>
      <c r="C167" s="17"/>
      <c r="D167" s="86"/>
      <c r="E167" s="18"/>
      <c r="F167" s="18"/>
      <c r="G167" s="141"/>
      <c r="H167" s="142"/>
      <c r="I167" s="143"/>
      <c r="J167" s="138"/>
      <c r="K167" s="7"/>
      <c r="L167" s="70"/>
      <c r="M167" s="70"/>
      <c r="N167" s="70"/>
      <c r="O167" s="70"/>
      <c r="P167" s="70"/>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row>
    <row r="168" spans="1:43" x14ac:dyDescent="0.3">
      <c r="A168" s="8"/>
      <c r="B168" s="16"/>
      <c r="C168" s="17"/>
      <c r="D168" s="86"/>
      <c r="E168" s="18"/>
      <c r="F168" s="18"/>
      <c r="G168" s="141"/>
      <c r="H168" s="142"/>
      <c r="I168" s="143"/>
      <c r="J168" s="138"/>
      <c r="K168" s="7"/>
      <c r="L168" s="70"/>
      <c r="M168" s="70"/>
      <c r="N168" s="70"/>
      <c r="O168" s="70"/>
      <c r="P168" s="70"/>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row>
    <row r="169" spans="1:43" x14ac:dyDescent="0.3">
      <c r="A169" s="8"/>
      <c r="B169" s="16"/>
      <c r="C169" s="17"/>
      <c r="D169" s="86"/>
      <c r="E169" s="18"/>
      <c r="F169" s="18"/>
      <c r="G169" s="141"/>
      <c r="H169" s="142"/>
      <c r="I169" s="143"/>
      <c r="J169" s="138"/>
      <c r="K169" s="7"/>
      <c r="L169" s="70"/>
      <c r="M169" s="70"/>
      <c r="N169" s="70"/>
      <c r="O169" s="70"/>
      <c r="P169" s="70"/>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row>
    <row r="170" spans="1:43" x14ac:dyDescent="0.3">
      <c r="A170" s="8"/>
      <c r="B170" s="16"/>
      <c r="C170" s="17"/>
      <c r="D170" s="86"/>
      <c r="E170" s="18"/>
      <c r="F170" s="18"/>
      <c r="G170" s="141"/>
      <c r="H170" s="142"/>
      <c r="I170" s="143"/>
      <c r="J170" s="138"/>
      <c r="K170" s="7"/>
      <c r="L170" s="70"/>
      <c r="M170" s="70"/>
      <c r="N170" s="70"/>
      <c r="O170" s="70"/>
      <c r="P170" s="70"/>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row>
    <row r="171" spans="1:43" x14ac:dyDescent="0.3">
      <c r="A171" s="8"/>
      <c r="B171" s="16"/>
      <c r="C171" s="17"/>
      <c r="D171" s="86"/>
      <c r="E171" s="18"/>
      <c r="F171" s="18"/>
      <c r="G171" s="141"/>
      <c r="H171" s="142"/>
      <c r="I171" s="143"/>
      <c r="J171" s="138"/>
      <c r="K171" s="7"/>
      <c r="L171" s="70"/>
      <c r="M171" s="70"/>
      <c r="N171" s="70"/>
      <c r="O171" s="70"/>
      <c r="P171" s="70"/>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row>
    <row r="172" spans="1:43" x14ac:dyDescent="0.3">
      <c r="A172" s="8"/>
      <c r="B172" s="16"/>
      <c r="C172" s="17"/>
      <c r="D172" s="86"/>
      <c r="E172" s="18"/>
      <c r="F172" s="18"/>
      <c r="G172" s="141"/>
      <c r="H172" s="142"/>
      <c r="I172" s="143"/>
      <c r="J172" s="138"/>
      <c r="K172" s="7"/>
      <c r="L172" s="70"/>
      <c r="M172" s="70"/>
      <c r="N172" s="70"/>
      <c r="O172" s="70"/>
      <c r="P172" s="70"/>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row>
    <row r="173" spans="1:43" x14ac:dyDescent="0.3">
      <c r="A173" s="8"/>
      <c r="B173" s="16"/>
      <c r="C173" s="17"/>
      <c r="D173" s="86"/>
      <c r="E173" s="18"/>
      <c r="F173" s="18"/>
      <c r="G173" s="141"/>
      <c r="H173" s="142"/>
      <c r="I173" s="143"/>
      <c r="J173" s="138"/>
      <c r="K173" s="7"/>
      <c r="L173" s="70"/>
      <c r="M173" s="70"/>
      <c r="N173" s="70"/>
      <c r="O173" s="70"/>
      <c r="P173" s="70"/>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row>
    <row r="174" spans="1:43" x14ac:dyDescent="0.3">
      <c r="A174" s="8"/>
      <c r="B174" s="16"/>
      <c r="C174" s="17"/>
      <c r="D174" s="86"/>
      <c r="E174" s="18"/>
      <c r="F174" s="18"/>
      <c r="G174" s="141"/>
      <c r="H174" s="142"/>
      <c r="I174" s="143"/>
      <c r="J174" s="138"/>
      <c r="K174" s="7"/>
      <c r="L174" s="70"/>
      <c r="M174" s="70"/>
      <c r="N174" s="70"/>
      <c r="O174" s="70"/>
      <c r="P174" s="70"/>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row>
    <row r="175" spans="1:43" x14ac:dyDescent="0.3">
      <c r="A175" s="8"/>
      <c r="B175" s="16"/>
      <c r="C175" s="17"/>
      <c r="D175" s="86"/>
      <c r="E175" s="18"/>
      <c r="F175" s="18"/>
      <c r="G175" s="141"/>
      <c r="H175" s="142"/>
      <c r="I175" s="143"/>
      <c r="J175" s="138"/>
      <c r="K175" s="7"/>
      <c r="L175" s="70"/>
      <c r="M175" s="70"/>
      <c r="N175" s="70"/>
      <c r="O175" s="70"/>
      <c r="P175" s="70"/>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row>
    <row r="176" spans="1:43" x14ac:dyDescent="0.3">
      <c r="A176" s="8"/>
      <c r="B176" s="16"/>
      <c r="C176" s="17"/>
      <c r="D176" s="86"/>
      <c r="E176" s="18"/>
      <c r="F176" s="18"/>
      <c r="G176" s="141"/>
      <c r="H176" s="142"/>
      <c r="I176" s="143"/>
      <c r="J176" s="138"/>
      <c r="K176" s="7"/>
      <c r="L176" s="70"/>
      <c r="M176" s="70"/>
      <c r="N176" s="70"/>
      <c r="O176" s="70"/>
      <c r="P176" s="70"/>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row>
    <row r="177" spans="1:43" x14ac:dyDescent="0.3">
      <c r="A177" s="8"/>
      <c r="B177" s="16"/>
      <c r="C177" s="17"/>
      <c r="D177" s="86"/>
      <c r="E177" s="18"/>
      <c r="F177" s="18"/>
      <c r="G177" s="141"/>
      <c r="H177" s="142"/>
      <c r="I177" s="143"/>
      <c r="J177" s="138"/>
      <c r="K177" s="7"/>
      <c r="L177" s="70"/>
      <c r="M177" s="70"/>
      <c r="N177" s="70"/>
      <c r="O177" s="70"/>
      <c r="P177" s="70"/>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row>
    <row r="178" spans="1:43" x14ac:dyDescent="0.3">
      <c r="A178" s="8"/>
      <c r="B178" s="16"/>
      <c r="C178" s="17"/>
      <c r="D178" s="86"/>
      <c r="E178" s="18"/>
      <c r="F178" s="18"/>
      <c r="G178" s="141"/>
      <c r="H178" s="142"/>
      <c r="I178" s="143"/>
      <c r="J178" s="138"/>
      <c r="K178" s="7"/>
      <c r="L178" s="70"/>
      <c r="M178" s="70"/>
      <c r="N178" s="70"/>
      <c r="O178" s="70"/>
      <c r="P178" s="70"/>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row>
    <row r="179" spans="1:43" x14ac:dyDescent="0.3">
      <c r="A179" s="8"/>
      <c r="B179" s="16"/>
      <c r="C179" s="17"/>
      <c r="D179" s="86"/>
      <c r="E179" s="18"/>
      <c r="F179" s="18"/>
      <c r="G179" s="141"/>
      <c r="H179" s="142"/>
      <c r="I179" s="143"/>
      <c r="J179" s="138"/>
      <c r="K179" s="7"/>
      <c r="L179" s="70"/>
      <c r="M179" s="70"/>
      <c r="N179" s="70"/>
      <c r="O179" s="70"/>
      <c r="P179" s="70"/>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row>
    <row r="180" spans="1:43" x14ac:dyDescent="0.3">
      <c r="A180" s="8"/>
      <c r="B180" s="16"/>
      <c r="C180" s="17"/>
      <c r="D180" s="86"/>
      <c r="E180" s="18"/>
      <c r="F180" s="18"/>
      <c r="G180" s="141"/>
      <c r="H180" s="142"/>
      <c r="I180" s="143"/>
      <c r="J180" s="138"/>
      <c r="K180" s="7"/>
      <c r="L180" s="70"/>
      <c r="M180" s="70"/>
      <c r="N180" s="70"/>
      <c r="O180" s="70"/>
      <c r="P180" s="70"/>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row>
    <row r="181" spans="1:43" x14ac:dyDescent="0.3">
      <c r="A181" s="8"/>
      <c r="B181" s="16"/>
      <c r="C181" s="17"/>
      <c r="D181" s="86"/>
      <c r="E181" s="18"/>
      <c r="F181" s="18"/>
      <c r="G181" s="141"/>
      <c r="H181" s="142"/>
      <c r="I181" s="143"/>
      <c r="J181" s="138"/>
      <c r="K181" s="7"/>
      <c r="L181" s="70"/>
      <c r="M181" s="70"/>
      <c r="N181" s="70"/>
      <c r="O181" s="70"/>
      <c r="P181" s="70"/>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row>
    <row r="182" spans="1:43" x14ac:dyDescent="0.3">
      <c r="A182" s="8"/>
      <c r="B182" s="16"/>
      <c r="C182" s="17"/>
      <c r="D182" s="86"/>
      <c r="E182" s="18"/>
      <c r="F182" s="18"/>
      <c r="G182" s="141"/>
      <c r="H182" s="142"/>
      <c r="I182" s="143"/>
      <c r="J182" s="138"/>
      <c r="K182" s="7"/>
      <c r="L182" s="70"/>
      <c r="M182" s="70"/>
      <c r="N182" s="70"/>
      <c r="O182" s="70"/>
      <c r="P182" s="70"/>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row>
    <row r="183" spans="1:43" x14ac:dyDescent="0.3">
      <c r="A183" s="8"/>
      <c r="B183" s="16"/>
      <c r="C183" s="17"/>
      <c r="D183" s="86"/>
      <c r="E183" s="18"/>
      <c r="F183" s="18"/>
      <c r="G183" s="141"/>
      <c r="H183" s="142"/>
      <c r="I183" s="143"/>
      <c r="J183" s="138"/>
      <c r="K183" s="7"/>
      <c r="L183" s="70"/>
      <c r="M183" s="70"/>
      <c r="N183" s="70"/>
      <c r="O183" s="70"/>
      <c r="P183" s="70"/>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row>
    <row r="184" spans="1:43" x14ac:dyDescent="0.3">
      <c r="A184" s="8"/>
      <c r="B184" s="16"/>
      <c r="C184" s="17"/>
      <c r="D184" s="86"/>
      <c r="E184" s="18"/>
      <c r="F184" s="18"/>
      <c r="G184" s="141"/>
      <c r="H184" s="142"/>
      <c r="I184" s="143"/>
      <c r="J184" s="138"/>
      <c r="K184" s="7"/>
      <c r="L184" s="70"/>
      <c r="M184" s="70"/>
      <c r="N184" s="70"/>
      <c r="O184" s="70"/>
      <c r="P184" s="70"/>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row>
    <row r="185" spans="1:43" x14ac:dyDescent="0.3">
      <c r="A185" s="8"/>
      <c r="B185" s="16"/>
      <c r="C185" s="17"/>
      <c r="D185" s="86"/>
      <c r="E185" s="19"/>
      <c r="F185" s="19"/>
      <c r="G185" s="150"/>
      <c r="H185" s="142"/>
      <c r="I185" s="143"/>
      <c r="J185" s="138"/>
      <c r="K185" s="7"/>
      <c r="L185" s="70"/>
      <c r="M185" s="70"/>
      <c r="N185" s="70"/>
      <c r="O185" s="70"/>
      <c r="P185" s="70"/>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row>
    <row r="186" spans="1:43" x14ac:dyDescent="0.3">
      <c r="A186" s="8"/>
      <c r="B186" s="16"/>
      <c r="C186" s="17"/>
      <c r="D186" s="86"/>
      <c r="E186" s="19"/>
      <c r="F186" s="19"/>
      <c r="G186" s="150"/>
      <c r="H186" s="142"/>
      <c r="I186" s="143"/>
      <c r="J186" s="138"/>
      <c r="K186" s="7"/>
      <c r="L186" s="70"/>
      <c r="M186" s="70"/>
      <c r="N186" s="70"/>
      <c r="O186" s="70"/>
      <c r="P186" s="70"/>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row>
    <row r="187" spans="1:43" x14ac:dyDescent="0.3">
      <c r="A187" s="8"/>
      <c r="B187" s="16"/>
      <c r="C187" s="17"/>
      <c r="D187" s="86"/>
      <c r="E187" s="19"/>
      <c r="F187" s="19"/>
      <c r="G187" s="150"/>
      <c r="H187" s="142"/>
      <c r="I187" s="143"/>
      <c r="J187" s="138"/>
      <c r="K187" s="7"/>
      <c r="L187" s="70"/>
      <c r="M187" s="70"/>
      <c r="N187" s="70"/>
      <c r="O187" s="70"/>
      <c r="P187" s="70"/>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row>
    <row r="188" spans="1:43" x14ac:dyDescent="0.3">
      <c r="A188" s="8"/>
      <c r="B188" s="16"/>
      <c r="C188" s="17"/>
      <c r="D188" s="86"/>
      <c r="E188" s="19"/>
      <c r="F188" s="19"/>
      <c r="G188" s="150"/>
      <c r="H188" s="142"/>
      <c r="I188" s="143"/>
      <c r="J188" s="138"/>
      <c r="K188" s="7"/>
      <c r="L188" s="70"/>
      <c r="M188" s="70"/>
      <c r="N188" s="70"/>
      <c r="O188" s="70"/>
      <c r="P188" s="70"/>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row>
    <row r="189" spans="1:43" x14ac:dyDescent="0.3">
      <c r="A189" s="8"/>
      <c r="B189" s="16"/>
      <c r="C189" s="17"/>
      <c r="D189" s="86"/>
      <c r="E189" s="19"/>
      <c r="F189" s="19"/>
      <c r="G189" s="150"/>
      <c r="H189" s="142"/>
      <c r="I189" s="143"/>
      <c r="J189" s="138"/>
      <c r="K189" s="7"/>
      <c r="L189" s="70"/>
      <c r="M189" s="70"/>
      <c r="N189" s="70"/>
      <c r="O189" s="70"/>
      <c r="P189" s="70"/>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row>
    <row r="190" spans="1:43" x14ac:dyDescent="0.3">
      <c r="A190" s="8"/>
      <c r="B190" s="16"/>
      <c r="C190" s="17"/>
      <c r="D190" s="86"/>
      <c r="E190" s="19"/>
      <c r="F190" s="19"/>
      <c r="G190" s="150"/>
      <c r="H190" s="142"/>
      <c r="I190" s="143"/>
      <c r="J190" s="138"/>
      <c r="K190" s="7"/>
      <c r="L190" s="70"/>
      <c r="M190" s="70"/>
      <c r="N190" s="70"/>
      <c r="O190" s="70"/>
      <c r="P190" s="70"/>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row>
    <row r="191" spans="1:43" x14ac:dyDescent="0.3">
      <c r="A191" s="8"/>
      <c r="B191" s="16"/>
      <c r="C191" s="17"/>
      <c r="D191" s="86"/>
      <c r="E191" s="19"/>
      <c r="F191" s="19"/>
      <c r="G191" s="150"/>
      <c r="H191" s="142"/>
      <c r="I191" s="143"/>
      <c r="J191" s="138"/>
      <c r="K191" s="7"/>
      <c r="L191" s="70"/>
      <c r="M191" s="70"/>
      <c r="N191" s="70"/>
      <c r="O191" s="70"/>
      <c r="P191" s="70"/>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row>
    <row r="192" spans="1:43" x14ac:dyDescent="0.3">
      <c r="A192" s="8"/>
      <c r="B192" s="16"/>
      <c r="C192" s="17"/>
      <c r="D192" s="86"/>
      <c r="E192" s="19"/>
      <c r="F192" s="19"/>
      <c r="G192" s="150"/>
      <c r="H192" s="142"/>
      <c r="I192" s="143"/>
      <c r="J192" s="138"/>
      <c r="K192" s="7"/>
      <c r="L192" s="70"/>
      <c r="M192" s="70"/>
      <c r="N192" s="70"/>
      <c r="O192" s="70"/>
      <c r="P192" s="70"/>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row>
    <row r="193" spans="1:43" x14ac:dyDescent="0.3">
      <c r="A193" s="8"/>
      <c r="B193" s="16"/>
      <c r="C193" s="17"/>
      <c r="D193" s="86"/>
      <c r="E193" s="19"/>
      <c r="F193" s="19"/>
      <c r="G193" s="150"/>
      <c r="H193" s="142"/>
      <c r="I193" s="143"/>
      <c r="J193" s="138"/>
      <c r="K193" s="7"/>
      <c r="L193" s="70"/>
      <c r="M193" s="70"/>
      <c r="N193" s="70"/>
      <c r="O193" s="70"/>
      <c r="P193" s="70"/>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row>
    <row r="194" spans="1:43" x14ac:dyDescent="0.3">
      <c r="A194" s="8"/>
      <c r="B194" s="16"/>
      <c r="C194" s="17"/>
      <c r="D194" s="86"/>
      <c r="E194" s="19"/>
      <c r="F194" s="19"/>
      <c r="G194" s="150"/>
      <c r="H194" s="142"/>
      <c r="I194" s="143"/>
      <c r="J194" s="138"/>
      <c r="K194" s="7"/>
      <c r="L194" s="70"/>
      <c r="M194" s="70"/>
      <c r="N194" s="70"/>
      <c r="O194" s="70"/>
      <c r="P194" s="70"/>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row>
    <row r="195" spans="1:43" x14ac:dyDescent="0.3">
      <c r="A195" s="8"/>
      <c r="B195" s="16"/>
      <c r="C195" s="17"/>
      <c r="D195" s="86"/>
      <c r="E195" s="19"/>
      <c r="F195" s="19"/>
      <c r="G195" s="150"/>
      <c r="H195" s="142"/>
      <c r="I195" s="143"/>
      <c r="J195" s="138"/>
      <c r="K195" s="7"/>
      <c r="L195" s="70"/>
      <c r="M195" s="70"/>
      <c r="N195" s="70"/>
      <c r="O195" s="70"/>
      <c r="P195" s="70"/>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row>
    <row r="196" spans="1:43" x14ac:dyDescent="0.3">
      <c r="A196" s="8"/>
      <c r="B196" s="16"/>
      <c r="C196" s="17"/>
      <c r="D196" s="86"/>
      <c r="E196" s="19"/>
      <c r="F196" s="19"/>
      <c r="G196" s="150"/>
      <c r="H196" s="142"/>
      <c r="I196" s="143"/>
      <c r="J196" s="138"/>
      <c r="K196" s="7"/>
      <c r="L196" s="70"/>
      <c r="M196" s="70"/>
      <c r="N196" s="70"/>
      <c r="O196" s="70"/>
      <c r="P196" s="70"/>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row>
    <row r="197" spans="1:43" x14ac:dyDescent="0.3">
      <c r="A197" s="8"/>
      <c r="B197" s="16"/>
      <c r="C197" s="17"/>
      <c r="D197" s="86"/>
      <c r="E197" s="19"/>
      <c r="F197" s="19"/>
      <c r="G197" s="150"/>
      <c r="H197" s="142"/>
      <c r="I197" s="143"/>
      <c r="J197" s="138"/>
      <c r="K197" s="7"/>
      <c r="L197" s="70"/>
      <c r="M197" s="70"/>
      <c r="N197" s="70"/>
      <c r="O197" s="70"/>
      <c r="P197" s="70"/>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row>
    <row r="198" spans="1:43" x14ac:dyDescent="0.3">
      <c r="A198" s="8"/>
      <c r="B198" s="16"/>
      <c r="C198" s="17"/>
      <c r="D198" s="86"/>
      <c r="E198" s="19"/>
      <c r="F198" s="19"/>
      <c r="G198" s="150"/>
      <c r="H198" s="142"/>
      <c r="I198" s="143"/>
      <c r="J198" s="138"/>
      <c r="K198" s="7"/>
      <c r="L198" s="70"/>
      <c r="M198" s="70"/>
      <c r="N198" s="70"/>
      <c r="O198" s="70"/>
      <c r="P198" s="70"/>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row>
    <row r="199" spans="1:43" x14ac:dyDescent="0.3">
      <c r="A199" s="8"/>
      <c r="B199" s="16"/>
      <c r="C199" s="17"/>
      <c r="D199" s="86"/>
      <c r="E199" s="19"/>
      <c r="F199" s="19"/>
      <c r="G199" s="150"/>
      <c r="H199" s="142"/>
      <c r="I199" s="143"/>
      <c r="J199" s="138"/>
      <c r="K199" s="7"/>
      <c r="L199" s="70"/>
      <c r="M199" s="70"/>
      <c r="N199" s="70"/>
      <c r="O199" s="70"/>
      <c r="P199" s="70"/>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row>
    <row r="200" spans="1:43" x14ac:dyDescent="0.3">
      <c r="A200" s="8"/>
      <c r="B200" s="16"/>
      <c r="C200" s="17"/>
      <c r="D200" s="86"/>
      <c r="E200" s="19"/>
      <c r="F200" s="19"/>
      <c r="G200" s="150"/>
      <c r="H200" s="142"/>
      <c r="I200" s="143"/>
      <c r="J200" s="138"/>
      <c r="K200" s="7"/>
      <c r="L200" s="70"/>
      <c r="M200" s="70"/>
      <c r="N200" s="70"/>
      <c r="O200" s="70"/>
      <c r="P200" s="70"/>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row>
    <row r="201" spans="1:43" x14ac:dyDescent="0.3">
      <c r="A201" s="8"/>
      <c r="B201" s="16"/>
      <c r="C201" s="17"/>
      <c r="D201" s="86"/>
      <c r="E201" s="19"/>
      <c r="F201" s="19"/>
      <c r="G201" s="150"/>
      <c r="H201" s="142"/>
      <c r="I201" s="143"/>
      <c r="J201" s="138"/>
      <c r="K201" s="7"/>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row>
    <row r="202" spans="1:43" x14ac:dyDescent="0.3">
      <c r="A202" s="8"/>
      <c r="B202" s="16"/>
      <c r="C202" s="17"/>
      <c r="D202" s="86"/>
      <c r="E202" s="19"/>
      <c r="F202" s="19"/>
      <c r="G202" s="150"/>
      <c r="H202" s="142"/>
      <c r="I202" s="143"/>
      <c r="J202" s="138"/>
      <c r="K202" s="7"/>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row>
    <row r="203" spans="1:43" x14ac:dyDescent="0.3">
      <c r="A203" s="8"/>
      <c r="B203" s="16"/>
      <c r="C203" s="17"/>
      <c r="D203" s="86"/>
      <c r="E203" s="19"/>
      <c r="F203" s="19"/>
      <c r="G203" s="150"/>
      <c r="H203" s="142"/>
      <c r="I203" s="143"/>
      <c r="J203" s="138"/>
      <c r="K203" s="7"/>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row>
    <row r="204" spans="1:43" x14ac:dyDescent="0.3">
      <c r="A204" s="8"/>
      <c r="B204" s="16"/>
      <c r="C204" s="17"/>
      <c r="D204" s="86"/>
      <c r="E204" s="19"/>
      <c r="F204" s="19"/>
      <c r="G204" s="150"/>
      <c r="H204" s="142"/>
      <c r="I204" s="143"/>
      <c r="J204" s="138"/>
      <c r="K204" s="7"/>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row>
    <row r="205" spans="1:43" x14ac:dyDescent="0.3">
      <c r="A205" s="8"/>
      <c r="B205" s="16"/>
      <c r="C205" s="17"/>
      <c r="D205" s="86"/>
      <c r="E205" s="19"/>
      <c r="F205" s="19"/>
      <c r="G205" s="150"/>
      <c r="H205" s="142"/>
      <c r="I205" s="143"/>
      <c r="J205" s="138"/>
      <c r="K205" s="7"/>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row>
    <row r="206" spans="1:43" x14ac:dyDescent="0.3">
      <c r="A206" s="8"/>
      <c r="B206" s="16"/>
      <c r="C206" s="17"/>
      <c r="D206" s="86"/>
      <c r="E206" s="19"/>
      <c r="F206" s="19"/>
      <c r="G206" s="150"/>
      <c r="H206" s="142"/>
      <c r="I206" s="143"/>
      <c r="J206" s="138"/>
      <c r="K206" s="7"/>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row>
    <row r="207" spans="1:43" x14ac:dyDescent="0.3">
      <c r="A207" s="8"/>
      <c r="B207" s="16"/>
      <c r="C207" s="17"/>
      <c r="D207" s="86"/>
      <c r="E207" s="19"/>
      <c r="F207" s="19"/>
      <c r="G207" s="150"/>
      <c r="H207" s="142"/>
      <c r="I207" s="143"/>
      <c r="J207" s="138"/>
      <c r="K207" s="7"/>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row>
    <row r="208" spans="1:43" x14ac:dyDescent="0.3">
      <c r="A208" s="8"/>
      <c r="B208" s="16"/>
      <c r="C208" s="17"/>
      <c r="D208" s="86"/>
      <c r="E208" s="19"/>
      <c r="F208" s="19"/>
      <c r="G208" s="150"/>
      <c r="H208" s="142"/>
      <c r="I208" s="143"/>
      <c r="J208" s="138"/>
      <c r="K208" s="7"/>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row>
    <row r="209" spans="1:43" x14ac:dyDescent="0.3">
      <c r="A209" s="8"/>
      <c r="B209" s="16"/>
      <c r="C209" s="17"/>
      <c r="D209" s="86"/>
      <c r="E209" s="19"/>
      <c r="F209" s="19"/>
      <c r="G209" s="150"/>
      <c r="H209" s="142"/>
      <c r="I209" s="143"/>
      <c r="J209" s="138"/>
      <c r="K209" s="7"/>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row>
    <row r="210" spans="1:43" x14ac:dyDescent="0.3">
      <c r="A210" s="8"/>
      <c r="B210" s="16"/>
      <c r="C210" s="17"/>
      <c r="D210" s="86"/>
      <c r="E210" s="19"/>
      <c r="F210" s="19"/>
      <c r="G210" s="150"/>
      <c r="H210" s="142"/>
      <c r="I210" s="143"/>
      <c r="J210" s="138"/>
      <c r="K210" s="7"/>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row>
    <row r="211" spans="1:43" x14ac:dyDescent="0.3">
      <c r="A211" s="8"/>
      <c r="B211" s="16"/>
      <c r="C211" s="17"/>
      <c r="D211" s="86"/>
      <c r="E211" s="19"/>
      <c r="F211" s="19"/>
      <c r="G211" s="150"/>
      <c r="H211" s="142"/>
      <c r="I211" s="143"/>
      <c r="J211" s="138"/>
      <c r="K211" s="7"/>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row>
    <row r="212" spans="1:43" x14ac:dyDescent="0.3">
      <c r="A212" s="8"/>
      <c r="B212" s="16"/>
      <c r="C212" s="17"/>
      <c r="D212" s="86"/>
      <c r="E212" s="19"/>
      <c r="F212" s="19"/>
      <c r="G212" s="150"/>
      <c r="H212" s="142"/>
      <c r="I212" s="143"/>
      <c r="J212" s="138"/>
      <c r="K212" s="7"/>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row>
    <row r="213" spans="1:43" x14ac:dyDescent="0.3">
      <c r="A213" s="8"/>
      <c r="B213" s="16"/>
      <c r="C213" s="17"/>
      <c r="D213" s="86"/>
      <c r="E213" s="19"/>
      <c r="F213" s="19"/>
      <c r="G213" s="150"/>
      <c r="H213" s="142"/>
      <c r="I213" s="143"/>
      <c r="J213" s="138"/>
      <c r="K213" s="7"/>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row>
    <row r="214" spans="1:43" x14ac:dyDescent="0.3">
      <c r="A214" s="8"/>
      <c r="B214" s="16"/>
      <c r="C214" s="17"/>
      <c r="D214" s="86"/>
      <c r="E214" s="19"/>
      <c r="F214" s="19"/>
      <c r="G214" s="150"/>
      <c r="H214" s="142"/>
      <c r="I214" s="143"/>
      <c r="J214" s="138"/>
      <c r="K214" s="7"/>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row>
    <row r="215" spans="1:43" x14ac:dyDescent="0.3">
      <c r="A215" s="8"/>
      <c r="B215" s="16"/>
      <c r="C215" s="17"/>
      <c r="D215" s="86"/>
      <c r="E215" s="19"/>
      <c r="F215" s="19"/>
      <c r="G215" s="150"/>
      <c r="H215" s="142"/>
      <c r="I215" s="143"/>
      <c r="J215" s="138"/>
      <c r="K215" s="7"/>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row>
    <row r="216" spans="1:43" x14ac:dyDescent="0.3">
      <c r="A216" s="8"/>
      <c r="B216" s="16"/>
      <c r="C216" s="17"/>
      <c r="D216" s="86"/>
      <c r="E216" s="19"/>
      <c r="F216" s="19"/>
      <c r="G216" s="150"/>
      <c r="H216" s="142"/>
      <c r="I216" s="143"/>
      <c r="J216" s="142"/>
      <c r="K216" s="7"/>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row>
    <row r="217" spans="1:43" x14ac:dyDescent="0.3">
      <c r="A217" s="8"/>
      <c r="B217" s="16"/>
      <c r="C217" s="17"/>
      <c r="D217" s="86"/>
      <c r="E217" s="19"/>
      <c r="F217" s="19"/>
      <c r="G217" s="150"/>
      <c r="H217" s="142"/>
      <c r="I217" s="143"/>
      <c r="J217" s="142"/>
      <c r="K217" s="7"/>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row>
    <row r="218" spans="1:43" x14ac:dyDescent="0.3">
      <c r="A218" s="8"/>
      <c r="B218" s="16"/>
      <c r="C218" s="17"/>
      <c r="D218" s="86"/>
      <c r="E218" s="19"/>
      <c r="F218" s="19"/>
      <c r="G218" s="150"/>
      <c r="H218" s="142"/>
      <c r="I218" s="143"/>
      <c r="J218" s="142"/>
      <c r="K218" s="7"/>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row>
    <row r="219" spans="1:43" x14ac:dyDescent="0.3">
      <c r="A219" s="8"/>
      <c r="B219" s="16"/>
      <c r="C219" s="17"/>
      <c r="D219" s="86"/>
      <c r="E219" s="19"/>
      <c r="F219" s="19"/>
      <c r="G219" s="150"/>
      <c r="H219" s="142"/>
      <c r="I219" s="143"/>
      <c r="J219" s="142"/>
      <c r="K219" s="7"/>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row>
    <row r="220" spans="1:43" x14ac:dyDescent="0.3">
      <c r="A220" s="8"/>
      <c r="B220" s="16"/>
      <c r="C220" s="17"/>
      <c r="D220" s="86"/>
      <c r="E220" s="19"/>
      <c r="F220" s="19"/>
      <c r="G220" s="150"/>
      <c r="H220" s="142"/>
      <c r="I220" s="143"/>
      <c r="J220" s="142"/>
      <c r="K220" s="7"/>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row>
    <row r="221" spans="1:43" x14ac:dyDescent="0.3">
      <c r="A221" s="8"/>
      <c r="B221" s="16"/>
      <c r="C221" s="17"/>
      <c r="D221" s="86"/>
      <c r="E221" s="19"/>
      <c r="F221" s="19"/>
      <c r="G221" s="150"/>
      <c r="H221" s="142"/>
      <c r="I221" s="143"/>
      <c r="J221" s="142"/>
      <c r="K221" s="7"/>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row>
    <row r="222" spans="1:43" x14ac:dyDescent="0.3">
      <c r="A222" s="8"/>
      <c r="B222" s="16"/>
      <c r="C222" s="17"/>
      <c r="D222" s="86"/>
      <c r="E222" s="19"/>
      <c r="F222" s="19"/>
      <c r="G222" s="150"/>
      <c r="H222" s="142"/>
      <c r="I222" s="143"/>
      <c r="J222" s="142"/>
      <c r="K222" s="7"/>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row>
    <row r="223" spans="1:43" x14ac:dyDescent="0.3">
      <c r="A223" s="8"/>
      <c r="B223" s="16"/>
      <c r="C223" s="17"/>
      <c r="D223" s="86"/>
      <c r="E223" s="19"/>
      <c r="F223" s="19"/>
      <c r="G223" s="150"/>
      <c r="H223" s="142"/>
      <c r="I223" s="143"/>
      <c r="J223" s="142"/>
      <c r="K223" s="7"/>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row>
    <row r="224" spans="1:43" x14ac:dyDescent="0.3">
      <c r="A224" s="8"/>
      <c r="B224" s="16"/>
      <c r="C224" s="17"/>
      <c r="D224" s="86"/>
      <c r="E224" s="19"/>
      <c r="F224" s="19"/>
      <c r="G224" s="150"/>
      <c r="H224" s="142"/>
      <c r="I224" s="143"/>
      <c r="J224" s="142"/>
      <c r="K224" s="7"/>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row>
    <row r="225" spans="1:43" x14ac:dyDescent="0.3">
      <c r="A225" s="8"/>
      <c r="B225" s="16"/>
      <c r="C225" s="17"/>
      <c r="D225" s="86"/>
      <c r="E225" s="19"/>
      <c r="F225" s="19"/>
      <c r="G225" s="150"/>
      <c r="H225" s="142"/>
      <c r="I225" s="143"/>
      <c r="J225" s="142"/>
      <c r="K225" s="7"/>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row>
    <row r="226" spans="1:43" x14ac:dyDescent="0.3">
      <c r="A226" s="8"/>
      <c r="B226" s="16"/>
      <c r="C226" s="17"/>
      <c r="D226" s="86"/>
      <c r="E226" s="19"/>
      <c r="F226" s="19"/>
      <c r="G226" s="150"/>
      <c r="H226" s="142"/>
      <c r="I226" s="143"/>
      <c r="J226" s="142"/>
      <c r="K226" s="7"/>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row>
    <row r="227" spans="1:43" x14ac:dyDescent="0.3">
      <c r="A227" s="8"/>
      <c r="B227" s="16"/>
      <c r="C227" s="17"/>
      <c r="D227" s="86"/>
      <c r="E227" s="19"/>
      <c r="F227" s="19"/>
      <c r="G227" s="150"/>
      <c r="H227" s="142"/>
      <c r="I227" s="143"/>
      <c r="J227" s="142"/>
      <c r="K227" s="7"/>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row>
    <row r="228" spans="1:43" x14ac:dyDescent="0.3">
      <c r="A228" s="8"/>
      <c r="B228" s="16"/>
      <c r="C228" s="17"/>
      <c r="D228" s="86"/>
      <c r="E228" s="19"/>
      <c r="F228" s="19"/>
      <c r="G228" s="150"/>
      <c r="H228" s="142"/>
      <c r="I228" s="143"/>
      <c r="J228" s="142"/>
      <c r="K228" s="7"/>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row>
    <row r="229" spans="1:43" x14ac:dyDescent="0.3">
      <c r="A229" s="8"/>
      <c r="B229" s="16"/>
      <c r="C229" s="17"/>
      <c r="D229" s="86"/>
      <c r="E229" s="19"/>
      <c r="F229" s="19"/>
      <c r="G229" s="150"/>
      <c r="H229" s="142"/>
      <c r="I229" s="143"/>
      <c r="J229" s="142"/>
      <c r="K229" s="7"/>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row>
    <row r="230" spans="1:43" x14ac:dyDescent="0.3">
      <c r="A230" s="8"/>
      <c r="B230" s="16"/>
      <c r="C230" s="17"/>
      <c r="D230" s="86"/>
      <c r="E230" s="19"/>
      <c r="F230" s="19"/>
      <c r="G230" s="150"/>
      <c r="H230" s="142"/>
      <c r="I230" s="143"/>
      <c r="J230" s="142"/>
      <c r="K230" s="7"/>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row>
    <row r="231" spans="1:43" x14ac:dyDescent="0.3">
      <c r="A231" s="8"/>
      <c r="B231" s="16"/>
      <c r="C231" s="17"/>
      <c r="D231" s="86"/>
      <c r="E231" s="19"/>
      <c r="F231" s="19"/>
      <c r="G231" s="150"/>
      <c r="H231" s="142"/>
      <c r="I231" s="143"/>
      <c r="J231" s="142"/>
      <c r="K231" s="7"/>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row>
    <row r="232" spans="1:43" x14ac:dyDescent="0.3">
      <c r="A232" s="8"/>
      <c r="B232" s="16"/>
      <c r="C232" s="17"/>
      <c r="D232" s="86"/>
      <c r="E232" s="19"/>
      <c r="F232" s="19"/>
      <c r="G232" s="150"/>
      <c r="H232" s="142"/>
      <c r="I232" s="143"/>
      <c r="J232" s="142"/>
      <c r="K232" s="7"/>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row>
    <row r="233" spans="1:43" x14ac:dyDescent="0.3">
      <c r="A233" s="8"/>
      <c r="B233" s="16"/>
      <c r="C233" s="17"/>
      <c r="D233" s="86"/>
      <c r="E233" s="19"/>
      <c r="F233" s="19"/>
      <c r="G233" s="150"/>
      <c r="H233" s="142"/>
      <c r="I233" s="143"/>
      <c r="J233" s="142"/>
      <c r="K233" s="7"/>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row>
    <row r="234" spans="1:43" x14ac:dyDescent="0.3">
      <c r="A234" s="8"/>
      <c r="B234" s="16"/>
      <c r="C234" s="17"/>
      <c r="D234" s="86"/>
      <c r="E234" s="19"/>
      <c r="F234" s="19"/>
      <c r="G234" s="150"/>
      <c r="H234" s="142"/>
      <c r="I234" s="143"/>
      <c r="J234" s="142"/>
      <c r="K234" s="7"/>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row>
    <row r="235" spans="1:43" x14ac:dyDescent="0.3">
      <c r="A235" s="8"/>
      <c r="B235" s="16"/>
      <c r="C235" s="17"/>
      <c r="D235" s="86"/>
      <c r="E235" s="19"/>
      <c r="F235" s="19"/>
      <c r="G235" s="150"/>
      <c r="H235" s="142"/>
      <c r="I235" s="143"/>
      <c r="J235" s="142"/>
      <c r="K235" s="7"/>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row>
    <row r="236" spans="1:43" x14ac:dyDescent="0.3">
      <c r="A236" s="8"/>
      <c r="B236" s="16"/>
      <c r="C236" s="17"/>
      <c r="D236" s="86"/>
      <c r="E236" s="19"/>
      <c r="F236" s="19"/>
      <c r="G236" s="150"/>
      <c r="H236" s="142"/>
      <c r="I236" s="143"/>
      <c r="J236" s="142"/>
      <c r="K236" s="7"/>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row>
    <row r="237" spans="1:43" x14ac:dyDescent="0.3">
      <c r="A237" s="8"/>
      <c r="B237" s="16"/>
      <c r="C237" s="17"/>
      <c r="D237" s="86"/>
      <c r="E237" s="19"/>
      <c r="F237" s="19"/>
      <c r="G237" s="150"/>
      <c r="H237" s="142"/>
      <c r="I237" s="143"/>
      <c r="J237" s="142"/>
      <c r="K237" s="7"/>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row>
    <row r="238" spans="1:43" x14ac:dyDescent="0.3">
      <c r="A238" s="8"/>
      <c r="B238" s="16"/>
      <c r="C238" s="17"/>
      <c r="D238" s="86"/>
      <c r="E238" s="19"/>
      <c r="F238" s="19"/>
      <c r="G238" s="150"/>
      <c r="H238" s="142"/>
      <c r="I238" s="143"/>
      <c r="J238" s="142"/>
      <c r="K238" s="7"/>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row>
    <row r="239" spans="1:43" x14ac:dyDescent="0.3">
      <c r="A239" s="8"/>
      <c r="B239" s="16"/>
      <c r="C239" s="17"/>
      <c r="D239" s="86"/>
      <c r="E239" s="19"/>
      <c r="F239" s="19"/>
      <c r="G239" s="150"/>
      <c r="H239" s="142"/>
      <c r="I239" s="143"/>
      <c r="J239" s="142"/>
      <c r="K239" s="7"/>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row>
    <row r="240" spans="1:43" x14ac:dyDescent="0.3">
      <c r="A240" s="8"/>
      <c r="B240" s="16"/>
      <c r="C240" s="17"/>
      <c r="D240" s="86"/>
      <c r="E240" s="19"/>
      <c r="F240" s="19"/>
      <c r="G240" s="150"/>
      <c r="H240" s="142"/>
      <c r="I240" s="143"/>
      <c r="J240" s="142"/>
      <c r="K240" s="7"/>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row>
    <row r="241" spans="1:43" x14ac:dyDescent="0.3">
      <c r="A241" s="8"/>
      <c r="B241" s="16"/>
      <c r="C241" s="17"/>
      <c r="D241" s="86"/>
      <c r="E241" s="19"/>
      <c r="F241" s="19"/>
      <c r="G241" s="150"/>
      <c r="H241" s="142"/>
      <c r="I241" s="143"/>
      <c r="J241" s="142"/>
      <c r="K241" s="7"/>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row>
    <row r="242" spans="1:43" x14ac:dyDescent="0.3">
      <c r="A242" s="8"/>
      <c r="B242" s="16"/>
      <c r="C242" s="17"/>
      <c r="D242" s="86"/>
      <c r="E242" s="19"/>
      <c r="F242" s="19"/>
      <c r="G242" s="150"/>
      <c r="H242" s="142"/>
      <c r="I242" s="143"/>
      <c r="J242" s="142"/>
      <c r="K242" s="7"/>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row>
    <row r="243" spans="1:43" x14ac:dyDescent="0.3">
      <c r="A243" s="8"/>
      <c r="B243" s="16"/>
      <c r="C243" s="17"/>
      <c r="D243" s="86"/>
      <c r="E243" s="19"/>
      <c r="F243" s="19"/>
      <c r="G243" s="150"/>
      <c r="H243" s="142"/>
      <c r="I243" s="143"/>
      <c r="J243" s="142"/>
      <c r="K243" s="7"/>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row>
    <row r="244" spans="1:43" x14ac:dyDescent="0.3">
      <c r="A244" s="8"/>
      <c r="B244" s="16"/>
      <c r="C244" s="17"/>
      <c r="D244" s="86"/>
      <c r="E244" s="19"/>
      <c r="F244" s="19"/>
      <c r="G244" s="151"/>
      <c r="H244" s="152"/>
      <c r="I244" s="153"/>
      <c r="J244" s="152"/>
      <c r="K244" s="7"/>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row>
    <row r="245" spans="1:43" x14ac:dyDescent="0.3">
      <c r="A245" s="8"/>
      <c r="B245" s="16"/>
      <c r="C245" s="17"/>
      <c r="D245" s="86"/>
      <c r="E245" s="19"/>
      <c r="F245" s="19"/>
      <c r="G245" s="151"/>
      <c r="H245" s="152"/>
      <c r="I245" s="153"/>
      <c r="J245" s="152"/>
      <c r="K245" s="7"/>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row>
    <row r="246" spans="1:43" x14ac:dyDescent="0.3">
      <c r="A246" s="8"/>
      <c r="B246" s="16"/>
      <c r="C246" s="17"/>
      <c r="D246" s="86"/>
      <c r="E246" s="19"/>
      <c r="F246" s="19"/>
      <c r="G246" s="151"/>
      <c r="H246" s="152"/>
      <c r="I246" s="153"/>
      <c r="J246" s="152"/>
      <c r="K246" s="7"/>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row>
    <row r="247" spans="1:43" x14ac:dyDescent="0.3">
      <c r="A247" s="8"/>
      <c r="B247" s="16"/>
      <c r="C247" s="17"/>
      <c r="D247" s="86"/>
      <c r="E247" s="19"/>
      <c r="F247" s="19"/>
      <c r="G247" s="151"/>
      <c r="H247" s="152"/>
      <c r="I247" s="153"/>
      <c r="J247" s="152"/>
      <c r="K247" s="7"/>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row>
    <row r="248" spans="1:43" x14ac:dyDescent="0.3">
      <c r="A248" s="8"/>
      <c r="B248" s="16"/>
      <c r="C248" s="17"/>
      <c r="D248" s="86"/>
      <c r="E248" s="19"/>
      <c r="F248" s="19"/>
      <c r="G248" s="151"/>
      <c r="H248" s="152"/>
      <c r="I248" s="153"/>
      <c r="J248" s="152"/>
      <c r="K248" s="7"/>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row>
    <row r="249" spans="1:43" x14ac:dyDescent="0.3">
      <c r="A249" s="8"/>
      <c r="B249" s="16"/>
      <c r="C249" s="17"/>
      <c r="D249" s="86"/>
      <c r="E249" s="19"/>
      <c r="F249" s="19"/>
      <c r="G249" s="151"/>
      <c r="H249" s="152"/>
      <c r="I249" s="153"/>
      <c r="J249" s="152"/>
      <c r="K249" s="7"/>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row>
    <row r="250" spans="1:43" x14ac:dyDescent="0.3">
      <c r="A250" s="8"/>
      <c r="B250" s="16"/>
      <c r="C250" s="17"/>
      <c r="D250" s="86"/>
      <c r="E250" s="19"/>
      <c r="F250" s="19"/>
      <c r="G250" s="151"/>
      <c r="H250" s="152"/>
      <c r="I250" s="153"/>
      <c r="J250" s="152"/>
      <c r="K250" s="7"/>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row>
    <row r="251" spans="1:43" x14ac:dyDescent="0.3">
      <c r="A251" s="8"/>
      <c r="B251" s="16"/>
      <c r="C251" s="17"/>
      <c r="D251" s="86"/>
      <c r="E251" s="19"/>
      <c r="F251" s="19"/>
      <c r="G251" s="151"/>
      <c r="H251" s="152"/>
      <c r="I251" s="153"/>
      <c r="J251" s="152"/>
      <c r="K251" s="7"/>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row>
    <row r="252" spans="1:43" x14ac:dyDescent="0.3">
      <c r="A252" s="8"/>
      <c r="B252" s="16"/>
      <c r="C252" s="17"/>
      <c r="D252" s="86"/>
      <c r="E252" s="19"/>
      <c r="F252" s="19"/>
      <c r="G252" s="151"/>
      <c r="H252" s="152"/>
      <c r="I252" s="153"/>
      <c r="J252" s="152"/>
      <c r="K252" s="7"/>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row>
    <row r="253" spans="1:43" x14ac:dyDescent="0.3">
      <c r="A253" s="8"/>
      <c r="B253" s="16"/>
      <c r="C253" s="17"/>
      <c r="D253" s="86"/>
      <c r="E253" s="19"/>
      <c r="F253" s="19"/>
      <c r="G253" s="151"/>
      <c r="H253" s="152"/>
      <c r="I253" s="153"/>
      <c r="J253" s="152"/>
      <c r="K253" s="7"/>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row>
    <row r="254" spans="1:43" x14ac:dyDescent="0.3">
      <c r="A254" s="8"/>
      <c r="B254" s="16"/>
      <c r="C254" s="17"/>
      <c r="D254" s="86"/>
      <c r="E254" s="19"/>
      <c r="F254" s="19"/>
      <c r="G254" s="151"/>
      <c r="H254" s="152"/>
      <c r="I254" s="153"/>
      <c r="J254" s="152"/>
      <c r="K254" s="7"/>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row>
    <row r="255" spans="1:43" x14ac:dyDescent="0.3">
      <c r="A255" s="8"/>
      <c r="B255" s="16"/>
      <c r="C255" s="17"/>
      <c r="D255" s="86"/>
      <c r="E255" s="19"/>
      <c r="F255" s="19"/>
      <c r="G255" s="151"/>
      <c r="H255" s="152"/>
      <c r="I255" s="153"/>
      <c r="J255" s="152"/>
      <c r="K255" s="7"/>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row>
    <row r="256" spans="1:43" x14ac:dyDescent="0.3">
      <c r="A256" s="8"/>
      <c r="B256" s="16"/>
      <c r="C256" s="17"/>
      <c r="D256" s="86"/>
      <c r="E256" s="19"/>
      <c r="F256" s="19"/>
      <c r="G256" s="151"/>
      <c r="H256" s="152"/>
      <c r="I256" s="153"/>
      <c r="J256" s="152"/>
      <c r="K256" s="7"/>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row>
    <row r="257" spans="1:43" x14ac:dyDescent="0.3">
      <c r="A257" s="8"/>
      <c r="B257" s="16"/>
      <c r="C257" s="17"/>
      <c r="D257" s="86"/>
      <c r="E257" s="19"/>
      <c r="F257" s="19"/>
      <c r="G257" s="151"/>
      <c r="H257" s="152"/>
      <c r="I257" s="153"/>
      <c r="J257" s="152"/>
      <c r="K257" s="7"/>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row>
    <row r="258" spans="1:43" x14ac:dyDescent="0.3">
      <c r="A258" s="8"/>
      <c r="B258" s="16"/>
      <c r="C258" s="17"/>
      <c r="D258" s="86"/>
      <c r="E258" s="19"/>
      <c r="F258" s="19"/>
      <c r="G258" s="151"/>
      <c r="H258" s="152"/>
      <c r="I258" s="153"/>
      <c r="J258" s="152"/>
      <c r="K258" s="7"/>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row>
    <row r="259" spans="1:43" x14ac:dyDescent="0.3">
      <c r="A259" s="8"/>
      <c r="B259" s="16"/>
      <c r="C259" s="17"/>
      <c r="D259" s="86"/>
      <c r="E259" s="19"/>
      <c r="F259" s="19"/>
      <c r="G259" s="151"/>
      <c r="H259" s="152"/>
      <c r="I259" s="153"/>
      <c r="J259" s="152"/>
      <c r="K259" s="7"/>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row>
    <row r="260" spans="1:43" x14ac:dyDescent="0.3">
      <c r="A260" s="8"/>
      <c r="B260" s="16"/>
      <c r="C260" s="17"/>
      <c r="D260" s="86"/>
      <c r="E260" s="19"/>
      <c r="F260" s="19"/>
      <c r="G260" s="151"/>
      <c r="H260" s="152"/>
      <c r="I260" s="153"/>
      <c r="J260" s="152"/>
      <c r="K260" s="7"/>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row>
    <row r="261" spans="1:43" x14ac:dyDescent="0.3">
      <c r="A261" s="8"/>
      <c r="B261" s="16"/>
      <c r="C261" s="17"/>
      <c r="D261" s="86"/>
      <c r="E261" s="19"/>
      <c r="F261" s="19"/>
      <c r="G261" s="151"/>
      <c r="H261" s="152"/>
      <c r="I261" s="153"/>
      <c r="J261" s="152"/>
      <c r="K261" s="7"/>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row>
    <row r="262" spans="1:43" x14ac:dyDescent="0.3">
      <c r="A262" s="8"/>
      <c r="B262" s="16"/>
      <c r="C262" s="17"/>
      <c r="D262" s="86"/>
      <c r="E262" s="19"/>
      <c r="F262" s="19"/>
      <c r="G262" s="151"/>
      <c r="H262" s="152"/>
      <c r="I262" s="153"/>
      <c r="J262" s="152"/>
      <c r="K262" s="7"/>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row>
    <row r="263" spans="1:43" x14ac:dyDescent="0.3">
      <c r="A263" s="8"/>
      <c r="B263" s="16"/>
      <c r="C263" s="17"/>
      <c r="D263" s="86"/>
      <c r="E263" s="19"/>
      <c r="F263" s="19"/>
      <c r="G263" s="151"/>
      <c r="H263" s="152"/>
      <c r="I263" s="153"/>
      <c r="J263" s="152"/>
      <c r="K263" s="7"/>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row>
    <row r="264" spans="1:43" x14ac:dyDescent="0.3">
      <c r="A264" s="8"/>
      <c r="B264" s="16"/>
      <c r="C264" s="17"/>
      <c r="D264" s="86"/>
      <c r="E264" s="19"/>
      <c r="F264" s="19"/>
      <c r="G264" s="151"/>
      <c r="H264" s="152"/>
      <c r="I264" s="153"/>
      <c r="J264" s="152"/>
      <c r="K264" s="7"/>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row>
    <row r="265" spans="1:43" x14ac:dyDescent="0.3">
      <c r="A265" s="8"/>
      <c r="B265" s="16"/>
      <c r="C265" s="17"/>
      <c r="D265" s="86"/>
      <c r="E265" s="19"/>
      <c r="F265" s="19"/>
      <c r="G265" s="151"/>
      <c r="H265" s="152"/>
      <c r="I265" s="153"/>
      <c r="J265" s="152"/>
      <c r="K265" s="7"/>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row>
    <row r="266" spans="1:43" x14ac:dyDescent="0.3">
      <c r="A266" s="8"/>
      <c r="B266" s="16"/>
      <c r="C266" s="17"/>
      <c r="D266" s="86"/>
      <c r="E266" s="19"/>
      <c r="F266" s="19"/>
      <c r="G266" s="151"/>
      <c r="H266" s="152"/>
      <c r="I266" s="153"/>
      <c r="J266" s="152"/>
      <c r="K266" s="7"/>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row>
    <row r="267" spans="1:43" x14ac:dyDescent="0.3">
      <c r="A267" s="8"/>
      <c r="B267" s="16"/>
      <c r="C267" s="17"/>
      <c r="D267" s="86"/>
      <c r="E267" s="19"/>
      <c r="F267" s="19"/>
      <c r="G267" s="151"/>
      <c r="H267" s="152"/>
      <c r="I267" s="153"/>
      <c r="J267" s="152"/>
      <c r="K267" s="7"/>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row>
    <row r="268" spans="1:43" x14ac:dyDescent="0.3">
      <c r="A268" s="8"/>
      <c r="B268" s="16"/>
      <c r="C268" s="17"/>
      <c r="D268" s="86"/>
      <c r="E268" s="19"/>
      <c r="F268" s="19"/>
      <c r="G268" s="151"/>
      <c r="H268" s="152"/>
      <c r="I268" s="153"/>
      <c r="J268" s="152"/>
      <c r="K268" s="7"/>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row>
    <row r="269" spans="1:43" x14ac:dyDescent="0.3">
      <c r="A269" s="8"/>
      <c r="B269" s="16"/>
      <c r="C269" s="17"/>
      <c r="D269" s="86"/>
      <c r="E269" s="19"/>
      <c r="F269" s="19"/>
      <c r="G269" s="151"/>
      <c r="H269" s="152"/>
      <c r="I269" s="153"/>
      <c r="J269" s="152"/>
      <c r="K269" s="7"/>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row>
    <row r="270" spans="1:43" x14ac:dyDescent="0.3">
      <c r="A270" s="8"/>
      <c r="B270" s="16"/>
      <c r="C270" s="17"/>
      <c r="D270" s="86"/>
      <c r="E270" s="19"/>
      <c r="F270" s="19"/>
      <c r="G270" s="151"/>
      <c r="H270" s="152"/>
      <c r="I270" s="153"/>
      <c r="J270" s="152"/>
      <c r="K270" s="7"/>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row>
    <row r="271" spans="1:43" x14ac:dyDescent="0.3">
      <c r="A271" s="8"/>
      <c r="B271" s="16"/>
      <c r="C271" s="17"/>
      <c r="D271" s="86"/>
      <c r="E271" s="19"/>
      <c r="F271" s="19"/>
      <c r="G271" s="19"/>
      <c r="H271" s="20"/>
      <c r="I271" s="20"/>
      <c r="J271" s="20"/>
      <c r="K271" s="7"/>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row>
    <row r="272" spans="1:43" x14ac:dyDescent="0.3">
      <c r="A272" s="8"/>
      <c r="B272" s="16"/>
      <c r="C272" s="17"/>
      <c r="D272" s="86"/>
      <c r="E272" s="19"/>
      <c r="F272" s="19"/>
      <c r="G272" s="19"/>
      <c r="H272" s="20"/>
      <c r="I272" s="20"/>
      <c r="J272" s="20"/>
      <c r="K272" s="7"/>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row>
    <row r="273" spans="1:43" x14ac:dyDescent="0.3">
      <c r="A273" s="8"/>
      <c r="B273" s="16"/>
      <c r="C273" s="17"/>
      <c r="D273" s="86"/>
      <c r="E273" s="19"/>
      <c r="F273" s="19"/>
      <c r="G273" s="19"/>
      <c r="H273" s="20"/>
      <c r="I273" s="20"/>
      <c r="J273" s="20"/>
      <c r="K273" s="7"/>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row>
    <row r="274" spans="1:43" x14ac:dyDescent="0.3">
      <c r="A274" s="8"/>
      <c r="B274" s="16"/>
      <c r="C274" s="17"/>
      <c r="D274" s="86"/>
      <c r="E274" s="19"/>
      <c r="F274" s="19"/>
      <c r="G274" s="19"/>
      <c r="H274" s="20"/>
      <c r="I274" s="20"/>
      <c r="J274" s="20"/>
      <c r="K274" s="7"/>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row>
    <row r="275" spans="1:43" x14ac:dyDescent="0.3">
      <c r="A275" s="8"/>
      <c r="B275" s="16"/>
      <c r="C275" s="17"/>
      <c r="D275" s="86"/>
      <c r="E275" s="19"/>
      <c r="F275" s="19"/>
      <c r="G275" s="19"/>
      <c r="H275" s="20"/>
      <c r="I275" s="20"/>
      <c r="J275" s="20"/>
      <c r="K275" s="7"/>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row>
    <row r="276" spans="1:43" x14ac:dyDescent="0.3">
      <c r="A276" s="8"/>
      <c r="B276" s="16"/>
      <c r="C276" s="17"/>
      <c r="D276" s="86"/>
      <c r="E276" s="19"/>
      <c r="F276" s="19"/>
      <c r="G276" s="19"/>
      <c r="H276" s="20"/>
      <c r="I276" s="20"/>
      <c r="J276" s="20"/>
      <c r="K276" s="7"/>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row>
    <row r="277" spans="1:43" x14ac:dyDescent="0.3">
      <c r="A277" s="8"/>
      <c r="B277" s="16"/>
      <c r="C277" s="17"/>
      <c r="D277" s="86"/>
      <c r="E277" s="19"/>
      <c r="F277" s="19"/>
      <c r="G277" s="19"/>
      <c r="H277" s="20"/>
      <c r="I277" s="20"/>
      <c r="J277" s="20"/>
      <c r="K277" s="7"/>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row>
    <row r="278" spans="1:43" x14ac:dyDescent="0.3">
      <c r="A278" s="8"/>
      <c r="B278" s="16"/>
      <c r="C278" s="17"/>
      <c r="D278" s="86"/>
      <c r="E278" s="19"/>
      <c r="F278" s="19"/>
      <c r="G278" s="19"/>
      <c r="H278" s="20"/>
      <c r="I278" s="20"/>
      <c r="J278" s="20"/>
      <c r="K278" s="7"/>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row>
    <row r="279" spans="1:43" x14ac:dyDescent="0.3">
      <c r="A279" s="8"/>
      <c r="B279" s="16"/>
      <c r="C279" s="17"/>
      <c r="D279" s="86"/>
      <c r="E279" s="19"/>
      <c r="F279" s="19"/>
      <c r="G279" s="19"/>
      <c r="H279" s="20"/>
      <c r="I279" s="20"/>
      <c r="J279" s="20"/>
      <c r="K279" s="7"/>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row>
    <row r="280" spans="1:43" x14ac:dyDescent="0.3">
      <c r="A280" s="8"/>
      <c r="B280" s="16"/>
      <c r="C280" s="17"/>
      <c r="D280" s="86"/>
      <c r="E280" s="19"/>
      <c r="F280" s="19"/>
      <c r="G280" s="19"/>
      <c r="H280" s="20"/>
      <c r="I280" s="20"/>
      <c r="J280" s="20"/>
      <c r="K280" s="7"/>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row>
    <row r="281" spans="1:43" x14ac:dyDescent="0.3">
      <c r="A281" s="8"/>
      <c r="B281" s="16"/>
      <c r="C281" s="17"/>
      <c r="D281" s="86"/>
      <c r="E281" s="19"/>
      <c r="F281" s="19"/>
      <c r="G281" s="19"/>
      <c r="H281" s="20"/>
      <c r="I281" s="20"/>
      <c r="J281" s="20"/>
      <c r="K281" s="7"/>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row>
    <row r="282" spans="1:43" x14ac:dyDescent="0.3">
      <c r="A282" s="8"/>
      <c r="B282" s="16"/>
      <c r="C282" s="17"/>
      <c r="D282" s="86"/>
      <c r="E282" s="19"/>
      <c r="F282" s="19"/>
      <c r="G282" s="19"/>
      <c r="H282" s="20"/>
      <c r="I282" s="20"/>
      <c r="J282" s="20"/>
      <c r="K282" s="7"/>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row>
    <row r="283" spans="1:43" x14ac:dyDescent="0.3">
      <c r="A283" s="8"/>
      <c r="B283" s="16"/>
      <c r="C283" s="17"/>
      <c r="D283" s="86"/>
      <c r="E283" s="19"/>
      <c r="F283" s="19"/>
      <c r="G283" s="19"/>
      <c r="H283" s="20"/>
      <c r="I283" s="20"/>
      <c r="J283" s="20"/>
      <c r="K283" s="7"/>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row>
    <row r="284" spans="1:43" x14ac:dyDescent="0.3">
      <c r="A284" s="8"/>
      <c r="B284" s="16"/>
      <c r="C284" s="17"/>
      <c r="D284" s="86"/>
      <c r="E284" s="19"/>
      <c r="F284" s="19"/>
      <c r="G284" s="19"/>
      <c r="H284" s="20"/>
      <c r="I284" s="20"/>
      <c r="J284" s="20"/>
      <c r="K284" s="7"/>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row>
    <row r="285" spans="1:43" x14ac:dyDescent="0.3">
      <c r="A285" s="8"/>
      <c r="B285" s="16"/>
      <c r="C285" s="17"/>
      <c r="D285" s="86"/>
      <c r="E285" s="19"/>
      <c r="F285" s="19"/>
      <c r="G285" s="19"/>
      <c r="H285" s="20"/>
      <c r="I285" s="20"/>
      <c r="J285" s="20"/>
      <c r="K285" s="7"/>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row>
    <row r="286" spans="1:43" x14ac:dyDescent="0.3">
      <c r="A286" s="8"/>
      <c r="B286" s="16"/>
      <c r="C286" s="17"/>
      <c r="D286" s="86"/>
      <c r="E286" s="19"/>
      <c r="F286" s="19"/>
      <c r="G286" s="19"/>
      <c r="H286" s="20"/>
      <c r="I286" s="20"/>
      <c r="J286" s="20"/>
      <c r="K286" s="7"/>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row>
    <row r="287" spans="1:43" x14ac:dyDescent="0.3">
      <c r="A287" s="8"/>
      <c r="B287" s="16"/>
      <c r="C287" s="17"/>
      <c r="D287" s="86"/>
      <c r="E287" s="19"/>
      <c r="F287" s="19"/>
      <c r="G287" s="19"/>
      <c r="H287" s="20"/>
      <c r="I287" s="20"/>
      <c r="J287" s="20"/>
      <c r="K287" s="7"/>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row>
    <row r="288" spans="1:43" x14ac:dyDescent="0.3">
      <c r="A288" s="8"/>
      <c r="B288" s="16"/>
      <c r="C288" s="17"/>
      <c r="D288" s="86"/>
      <c r="E288" s="19"/>
      <c r="F288" s="19"/>
      <c r="G288" s="19"/>
      <c r="H288" s="20"/>
      <c r="I288" s="20"/>
      <c r="J288" s="20"/>
      <c r="K288" s="7"/>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row>
    <row r="289" spans="1:43" x14ac:dyDescent="0.3">
      <c r="A289" s="8"/>
      <c r="B289" s="16"/>
      <c r="C289" s="17"/>
      <c r="D289" s="86"/>
      <c r="E289" s="19"/>
      <c r="F289" s="19"/>
      <c r="G289" s="19"/>
      <c r="H289" s="20"/>
      <c r="I289" s="20"/>
      <c r="J289" s="20"/>
      <c r="K289" s="7"/>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row>
    <row r="290" spans="1:43" x14ac:dyDescent="0.3">
      <c r="A290" s="8"/>
      <c r="B290" s="16"/>
      <c r="C290" s="17"/>
      <c r="D290" s="86"/>
      <c r="E290" s="19"/>
      <c r="F290" s="19"/>
      <c r="G290" s="19"/>
      <c r="H290" s="20"/>
      <c r="I290" s="20"/>
      <c r="J290" s="20"/>
      <c r="K290" s="7"/>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row>
    <row r="291" spans="1:43" x14ac:dyDescent="0.3">
      <c r="A291" s="8"/>
      <c r="B291" s="16"/>
      <c r="C291" s="17"/>
      <c r="D291" s="86"/>
      <c r="E291" s="19"/>
      <c r="F291" s="19"/>
      <c r="G291" s="19"/>
      <c r="H291" s="20"/>
      <c r="I291" s="20"/>
      <c r="J291" s="20"/>
      <c r="K291" s="7"/>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row>
    <row r="292" spans="1:43" x14ac:dyDescent="0.3">
      <c r="A292" s="8"/>
      <c r="B292" s="16"/>
      <c r="C292" s="17"/>
      <c r="D292" s="86"/>
      <c r="E292" s="19"/>
      <c r="F292" s="19"/>
      <c r="G292" s="19"/>
      <c r="H292" s="20"/>
      <c r="I292" s="20"/>
      <c r="J292" s="20"/>
      <c r="K292" s="7"/>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row>
    <row r="293" spans="1:43" x14ac:dyDescent="0.3">
      <c r="A293" s="8"/>
      <c r="B293" s="16"/>
      <c r="C293" s="17"/>
      <c r="D293" s="86"/>
      <c r="E293" s="19"/>
      <c r="F293" s="19"/>
      <c r="G293" s="19"/>
      <c r="H293" s="20"/>
      <c r="I293" s="20"/>
      <c r="J293" s="20"/>
      <c r="K293" s="7"/>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row>
    <row r="294" spans="1:43" x14ac:dyDescent="0.3">
      <c r="A294" s="8"/>
      <c r="B294" s="16"/>
      <c r="C294" s="17"/>
      <c r="D294" s="86"/>
      <c r="E294" s="19"/>
      <c r="F294" s="19"/>
      <c r="G294" s="19"/>
      <c r="H294" s="20"/>
      <c r="I294" s="20"/>
      <c r="J294" s="20"/>
      <c r="K294" s="7"/>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row>
    <row r="295" spans="1:43" x14ac:dyDescent="0.3">
      <c r="A295" s="8"/>
      <c r="B295" s="16"/>
      <c r="C295" s="17"/>
      <c r="D295" s="86"/>
      <c r="E295" s="19"/>
      <c r="F295" s="19"/>
      <c r="G295" s="19"/>
      <c r="H295" s="20"/>
      <c r="I295" s="20"/>
      <c r="J295" s="20"/>
      <c r="K295" s="7"/>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row>
    <row r="296" spans="1:43" x14ac:dyDescent="0.3">
      <c r="A296" s="8"/>
      <c r="B296" s="16"/>
      <c r="C296" s="17"/>
      <c r="D296" s="86"/>
      <c r="E296" s="19"/>
      <c r="F296" s="19"/>
      <c r="G296" s="19"/>
      <c r="H296" s="20"/>
      <c r="I296" s="20"/>
      <c r="J296" s="20"/>
      <c r="K296" s="7"/>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row>
    <row r="297" spans="1:43" x14ac:dyDescent="0.3">
      <c r="A297" s="8"/>
      <c r="B297" s="16"/>
      <c r="C297" s="17"/>
      <c r="D297" s="86"/>
      <c r="E297" s="19"/>
      <c r="F297" s="19"/>
      <c r="G297" s="19"/>
      <c r="H297" s="20"/>
      <c r="I297" s="20"/>
      <c r="J297" s="20"/>
      <c r="K297" s="7"/>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row>
    <row r="298" spans="1:43" x14ac:dyDescent="0.3">
      <c r="A298" s="8"/>
      <c r="B298" s="16"/>
      <c r="C298" s="17"/>
      <c r="D298" s="86"/>
      <c r="E298" s="19"/>
      <c r="F298" s="19"/>
      <c r="G298" s="19"/>
      <c r="H298" s="20"/>
      <c r="I298" s="20"/>
      <c r="J298" s="20"/>
      <c r="K298" s="7"/>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row>
    <row r="299" spans="1:43" x14ac:dyDescent="0.3">
      <c r="A299" s="8"/>
      <c r="B299" s="16"/>
      <c r="C299" s="17"/>
      <c r="D299" s="86"/>
      <c r="E299" s="19"/>
      <c r="F299" s="19"/>
      <c r="G299" s="19"/>
      <c r="H299" s="20"/>
      <c r="I299" s="20"/>
      <c r="J299" s="20"/>
      <c r="K299" s="7"/>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row>
    <row r="300" spans="1:43" x14ac:dyDescent="0.3">
      <c r="A300" s="8"/>
      <c r="B300" s="16"/>
      <c r="C300" s="17"/>
      <c r="D300" s="86"/>
      <c r="E300" s="19"/>
      <c r="F300" s="19"/>
      <c r="G300" s="19"/>
      <c r="H300" s="20"/>
      <c r="I300" s="20"/>
      <c r="J300" s="20"/>
      <c r="K300" s="7"/>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row>
    <row r="301" spans="1:43" x14ac:dyDescent="0.3">
      <c r="A301" s="8"/>
      <c r="B301" s="16"/>
      <c r="C301" s="17"/>
      <c r="D301" s="86"/>
      <c r="E301" s="19"/>
      <c r="F301" s="19"/>
      <c r="G301" s="19"/>
      <c r="H301" s="20"/>
      <c r="I301" s="20"/>
      <c r="J301" s="20"/>
      <c r="K301" s="7"/>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row>
    <row r="302" spans="1:43" x14ac:dyDescent="0.3">
      <c r="A302" s="8"/>
      <c r="B302" s="16"/>
      <c r="C302" s="17"/>
      <c r="D302" s="86"/>
      <c r="E302" s="19"/>
      <c r="F302" s="19"/>
      <c r="G302" s="19"/>
      <c r="H302" s="20"/>
      <c r="I302" s="20"/>
      <c r="J302" s="20"/>
      <c r="K302" s="7"/>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row>
    <row r="303" spans="1:43" x14ac:dyDescent="0.3">
      <c r="A303" s="8"/>
      <c r="B303" s="16"/>
      <c r="C303" s="17"/>
      <c r="D303" s="86"/>
      <c r="E303" s="19"/>
      <c r="F303" s="19"/>
      <c r="G303" s="19"/>
      <c r="H303" s="20"/>
      <c r="I303" s="20"/>
      <c r="J303" s="20"/>
      <c r="K303" s="7"/>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row>
    <row r="304" spans="1:43" x14ac:dyDescent="0.3">
      <c r="A304" s="8"/>
      <c r="B304" s="16"/>
      <c r="C304" s="17"/>
      <c r="D304" s="86"/>
      <c r="E304" s="19"/>
      <c r="F304" s="19"/>
      <c r="G304" s="19"/>
      <c r="H304" s="20"/>
      <c r="I304" s="20"/>
      <c r="J304" s="20"/>
      <c r="K304" s="7"/>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row>
    <row r="305" spans="1:43" x14ac:dyDescent="0.3">
      <c r="A305" s="8"/>
      <c r="B305" s="16"/>
      <c r="C305" s="17"/>
      <c r="D305" s="86"/>
      <c r="E305" s="19"/>
      <c r="F305" s="19"/>
      <c r="G305" s="19"/>
      <c r="H305" s="20"/>
      <c r="I305" s="20"/>
      <c r="J305" s="20"/>
      <c r="K305" s="7"/>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row>
    <row r="306" spans="1:43" x14ac:dyDescent="0.3">
      <c r="A306" s="8"/>
      <c r="B306" s="16"/>
      <c r="C306" s="17"/>
      <c r="D306" s="86"/>
      <c r="E306" s="19"/>
      <c r="F306" s="19"/>
      <c r="G306" s="19"/>
      <c r="H306" s="20"/>
      <c r="I306" s="20"/>
      <c r="J306" s="20"/>
      <c r="K306" s="7"/>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row>
    <row r="307" spans="1:43" x14ac:dyDescent="0.3">
      <c r="A307" s="8"/>
      <c r="B307" s="16"/>
      <c r="C307" s="17"/>
      <c r="D307" s="86"/>
      <c r="E307" s="19"/>
      <c r="F307" s="19"/>
      <c r="G307" s="19"/>
      <c r="H307" s="20"/>
      <c r="I307" s="20"/>
      <c r="J307" s="20"/>
      <c r="K307" s="7"/>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row>
    <row r="308" spans="1:43" x14ac:dyDescent="0.3">
      <c r="A308" s="8"/>
      <c r="B308" s="16"/>
      <c r="C308" s="17"/>
      <c r="D308" s="86"/>
      <c r="E308" s="19"/>
      <c r="F308" s="19"/>
      <c r="G308" s="19"/>
      <c r="H308" s="20"/>
      <c r="I308" s="20"/>
      <c r="J308" s="20"/>
      <c r="K308" s="7"/>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row>
    <row r="309" spans="1:43" x14ac:dyDescent="0.3">
      <c r="A309" s="8"/>
      <c r="B309" s="16"/>
      <c r="C309" s="17"/>
      <c r="D309" s="86"/>
      <c r="E309" s="19"/>
      <c r="F309" s="19"/>
      <c r="G309" s="19"/>
      <c r="H309" s="20"/>
      <c r="I309" s="20"/>
      <c r="J309" s="20"/>
      <c r="K309" s="7"/>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row>
    <row r="310" spans="1:43" x14ac:dyDescent="0.3">
      <c r="A310" s="8"/>
      <c r="B310" s="16"/>
      <c r="C310" s="17"/>
      <c r="D310" s="86"/>
      <c r="E310" s="19"/>
      <c r="F310" s="19"/>
      <c r="G310" s="19"/>
      <c r="H310" s="20"/>
      <c r="I310" s="20"/>
      <c r="J310" s="20"/>
      <c r="K310" s="7"/>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row>
    <row r="311" spans="1:43" x14ac:dyDescent="0.3">
      <c r="A311" s="8"/>
      <c r="B311" s="16"/>
      <c r="C311" s="17"/>
      <c r="D311" s="86"/>
      <c r="E311" s="19"/>
      <c r="F311" s="19"/>
      <c r="G311" s="19"/>
      <c r="H311" s="20"/>
      <c r="I311" s="20"/>
      <c r="J311" s="20"/>
      <c r="K311" s="7"/>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row>
    <row r="312" spans="1:43" x14ac:dyDescent="0.3">
      <c r="A312" s="8"/>
      <c r="B312" s="16"/>
      <c r="C312" s="17"/>
      <c r="D312" s="86"/>
      <c r="E312" s="19"/>
      <c r="F312" s="19"/>
      <c r="G312" s="19"/>
      <c r="H312" s="20"/>
      <c r="I312" s="20"/>
      <c r="J312" s="20"/>
      <c r="K312" s="7"/>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row>
    <row r="313" spans="1:43" x14ac:dyDescent="0.3">
      <c r="A313" s="8"/>
      <c r="B313" s="16"/>
      <c r="C313" s="17"/>
      <c r="D313" s="86"/>
      <c r="E313" s="19"/>
      <c r="F313" s="19"/>
      <c r="G313" s="19"/>
      <c r="H313" s="20"/>
      <c r="I313" s="20"/>
      <c r="J313" s="20"/>
      <c r="K313" s="7"/>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row>
    <row r="314" spans="1:43" x14ac:dyDescent="0.3">
      <c r="A314" s="8"/>
      <c r="B314" s="16"/>
      <c r="C314" s="17"/>
      <c r="D314" s="86"/>
      <c r="E314" s="19"/>
      <c r="F314" s="19"/>
      <c r="G314" s="19"/>
      <c r="H314" s="20"/>
      <c r="I314" s="20"/>
      <c r="J314" s="20"/>
      <c r="K314" s="7"/>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row>
    <row r="315" spans="1:43" x14ac:dyDescent="0.3">
      <c r="A315" s="8"/>
      <c r="B315" s="16"/>
      <c r="C315" s="17"/>
      <c r="D315" s="86"/>
      <c r="E315" s="19"/>
      <c r="F315" s="19"/>
      <c r="G315" s="19"/>
      <c r="H315" s="20"/>
      <c r="I315" s="20"/>
      <c r="J315" s="20"/>
      <c r="K315" s="7"/>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row>
    <row r="316" spans="1:43" x14ac:dyDescent="0.3">
      <c r="A316" s="8"/>
      <c r="B316" s="16"/>
      <c r="C316" s="17"/>
      <c r="D316" s="86"/>
      <c r="E316" s="19"/>
      <c r="F316" s="19"/>
      <c r="G316" s="19"/>
      <c r="H316" s="20"/>
      <c r="I316" s="20"/>
      <c r="J316" s="20"/>
      <c r="K316" s="7"/>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row>
    <row r="317" spans="1:43" x14ac:dyDescent="0.3">
      <c r="A317" s="8"/>
      <c r="B317" s="16"/>
      <c r="C317" s="17"/>
      <c r="D317" s="86"/>
      <c r="E317" s="19"/>
      <c r="F317" s="19"/>
      <c r="G317" s="19"/>
      <c r="H317" s="20"/>
      <c r="I317" s="20"/>
      <c r="J317" s="20"/>
      <c r="K317" s="7"/>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row>
    <row r="318" spans="1:43" x14ac:dyDescent="0.3">
      <c r="A318" s="8"/>
      <c r="B318" s="16"/>
      <c r="C318" s="17"/>
      <c r="D318" s="86"/>
      <c r="E318" s="19"/>
      <c r="F318" s="19"/>
      <c r="G318" s="19"/>
      <c r="H318" s="20"/>
      <c r="I318" s="20"/>
      <c r="J318" s="20"/>
      <c r="K318" s="7"/>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row>
    <row r="319" spans="1:43" x14ac:dyDescent="0.3">
      <c r="A319" s="8"/>
      <c r="B319" s="16"/>
      <c r="C319" s="17"/>
      <c r="D319" s="86"/>
      <c r="E319" s="19"/>
      <c r="F319" s="19"/>
      <c r="G319" s="19"/>
      <c r="H319" s="20"/>
      <c r="I319" s="20"/>
      <c r="J319" s="20"/>
      <c r="K319" s="7"/>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row>
    <row r="320" spans="1:43" x14ac:dyDescent="0.3">
      <c r="A320" s="8"/>
      <c r="B320" s="16"/>
      <c r="C320" s="17"/>
      <c r="D320" s="86"/>
      <c r="E320" s="19"/>
      <c r="F320" s="19"/>
      <c r="G320" s="19"/>
      <c r="H320" s="20"/>
      <c r="I320" s="20"/>
      <c r="J320" s="20"/>
      <c r="K320" s="7"/>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row>
    <row r="321" spans="1:43" x14ac:dyDescent="0.3">
      <c r="A321" s="8"/>
      <c r="B321" s="16"/>
      <c r="C321" s="17"/>
      <c r="D321" s="86"/>
      <c r="E321" s="19"/>
      <c r="F321" s="19"/>
      <c r="G321" s="19"/>
      <c r="H321" s="20"/>
      <c r="I321" s="20"/>
      <c r="J321" s="20"/>
      <c r="K321" s="7"/>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row>
    <row r="322" spans="1:43" x14ac:dyDescent="0.3">
      <c r="A322" s="8"/>
      <c r="B322" s="16"/>
      <c r="C322" s="17"/>
      <c r="D322" s="86"/>
      <c r="E322" s="19"/>
      <c r="F322" s="19"/>
      <c r="G322" s="19"/>
      <c r="H322" s="20"/>
      <c r="I322" s="20"/>
      <c r="J322" s="20"/>
      <c r="K322" s="7"/>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row>
    <row r="323" spans="1:43" x14ac:dyDescent="0.3">
      <c r="A323" s="8"/>
      <c r="B323" s="16"/>
      <c r="C323" s="17"/>
      <c r="D323" s="86"/>
      <c r="E323" s="19"/>
      <c r="F323" s="19"/>
      <c r="G323" s="19"/>
      <c r="H323" s="20"/>
      <c r="I323" s="20"/>
      <c r="J323" s="20"/>
      <c r="K323" s="7"/>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row>
    <row r="324" spans="1:43" x14ac:dyDescent="0.3">
      <c r="A324" s="8"/>
      <c r="B324" s="16"/>
      <c r="C324" s="17"/>
      <c r="D324" s="86"/>
      <c r="E324" s="19"/>
      <c r="F324" s="19"/>
      <c r="G324" s="19"/>
      <c r="H324" s="20"/>
      <c r="I324" s="20"/>
      <c r="J324" s="20"/>
      <c r="K324" s="7"/>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row>
    <row r="325" spans="1:43" x14ac:dyDescent="0.3">
      <c r="A325" s="8"/>
      <c r="B325" s="16"/>
      <c r="C325" s="17"/>
      <c r="D325" s="86"/>
      <c r="E325" s="19"/>
      <c r="F325" s="19"/>
      <c r="G325" s="19"/>
      <c r="H325" s="20"/>
      <c r="I325" s="20"/>
      <c r="J325" s="20"/>
      <c r="K325" s="7"/>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row>
    <row r="326" spans="1:43" x14ac:dyDescent="0.3">
      <c r="A326" s="8"/>
      <c r="B326" s="16"/>
      <c r="C326" s="17"/>
      <c r="D326" s="86"/>
      <c r="E326" s="19"/>
      <c r="F326" s="19"/>
      <c r="G326" s="19"/>
      <c r="H326" s="20"/>
      <c r="I326" s="20"/>
      <c r="J326" s="20"/>
      <c r="K326" s="7"/>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row>
    <row r="327" spans="1:43" x14ac:dyDescent="0.3">
      <c r="A327" s="8"/>
      <c r="B327" s="16"/>
      <c r="C327" s="17"/>
      <c r="D327" s="86"/>
      <c r="E327" s="19"/>
      <c r="F327" s="19"/>
      <c r="G327" s="19"/>
      <c r="H327" s="20"/>
      <c r="I327" s="20"/>
      <c r="J327" s="20"/>
      <c r="K327" s="7"/>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row>
    <row r="328" spans="1:43" x14ac:dyDescent="0.3">
      <c r="A328" s="8"/>
      <c r="B328" s="16"/>
      <c r="C328" s="17"/>
      <c r="D328" s="86"/>
      <c r="E328" s="19"/>
      <c r="F328" s="19"/>
      <c r="G328" s="19"/>
      <c r="H328" s="20"/>
      <c r="I328" s="20"/>
      <c r="J328" s="20"/>
      <c r="K328" s="7"/>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row>
    <row r="329" spans="1:43" x14ac:dyDescent="0.3">
      <c r="A329" s="8"/>
      <c r="B329" s="16"/>
      <c r="C329" s="17"/>
      <c r="D329" s="86"/>
      <c r="E329" s="19"/>
      <c r="F329" s="19"/>
      <c r="G329" s="19"/>
      <c r="H329" s="20"/>
      <c r="I329" s="20"/>
      <c r="J329" s="20"/>
      <c r="K329" s="7"/>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row>
    <row r="330" spans="1:43" x14ac:dyDescent="0.3">
      <c r="A330" s="8"/>
      <c r="B330" s="16"/>
      <c r="C330" s="17"/>
      <c r="D330" s="86"/>
      <c r="E330" s="19"/>
      <c r="F330" s="19"/>
      <c r="G330" s="19"/>
      <c r="H330" s="20"/>
      <c r="I330" s="20"/>
      <c r="J330" s="20"/>
      <c r="K330" s="7"/>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row>
    <row r="331" spans="1:43" x14ac:dyDescent="0.3">
      <c r="A331" s="8"/>
      <c r="B331" s="16"/>
      <c r="C331" s="17"/>
      <c r="D331" s="86"/>
      <c r="E331" s="19"/>
      <c r="F331" s="19"/>
      <c r="G331" s="19"/>
      <c r="H331" s="20"/>
      <c r="I331" s="20"/>
      <c r="J331" s="20"/>
      <c r="K331" s="7"/>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row>
    <row r="332" spans="1:43" x14ac:dyDescent="0.3">
      <c r="A332" s="8"/>
      <c r="B332" s="16"/>
      <c r="C332" s="17"/>
      <c r="D332" s="86"/>
      <c r="E332" s="19"/>
      <c r="F332" s="19"/>
      <c r="G332" s="19"/>
      <c r="H332" s="20"/>
      <c r="I332" s="20"/>
      <c r="J332" s="20"/>
      <c r="K332" s="7"/>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row>
    <row r="333" spans="1:43" x14ac:dyDescent="0.3">
      <c r="A333" s="8"/>
      <c r="B333" s="16"/>
      <c r="C333" s="17"/>
      <c r="D333" s="86"/>
      <c r="E333" s="19"/>
      <c r="F333" s="19"/>
      <c r="G333" s="19"/>
      <c r="H333" s="20"/>
      <c r="I333" s="20"/>
      <c r="J333" s="20"/>
      <c r="K333" s="7"/>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row>
    <row r="334" spans="1:43" x14ac:dyDescent="0.3">
      <c r="A334" s="8"/>
      <c r="B334" s="16"/>
      <c r="C334" s="17"/>
      <c r="D334" s="86"/>
      <c r="E334" s="19"/>
      <c r="F334" s="19"/>
      <c r="G334" s="19"/>
      <c r="H334" s="20"/>
      <c r="I334" s="20"/>
      <c r="J334" s="20"/>
      <c r="K334" s="7"/>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row>
    <row r="335" spans="1:43" x14ac:dyDescent="0.3">
      <c r="A335" s="8"/>
      <c r="B335" s="16"/>
      <c r="C335" s="17"/>
      <c r="D335" s="86"/>
      <c r="E335" s="19"/>
      <c r="F335" s="19"/>
      <c r="G335" s="19"/>
      <c r="H335" s="20"/>
      <c r="I335" s="20"/>
      <c r="J335" s="20"/>
      <c r="K335" s="7"/>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row>
    <row r="336" spans="1:43" x14ac:dyDescent="0.3">
      <c r="A336" s="8"/>
      <c r="B336" s="16"/>
      <c r="C336" s="17"/>
      <c r="D336" s="86"/>
      <c r="E336" s="19"/>
      <c r="F336" s="19"/>
      <c r="G336" s="19"/>
      <c r="H336" s="20"/>
      <c r="I336" s="20"/>
      <c r="J336" s="20"/>
      <c r="K336" s="7"/>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row>
    <row r="337" spans="1:43" x14ac:dyDescent="0.3">
      <c r="A337" s="8"/>
      <c r="B337" s="16"/>
      <c r="C337" s="17"/>
      <c r="D337" s="86"/>
      <c r="E337" s="19"/>
      <c r="F337" s="19"/>
      <c r="G337" s="19"/>
      <c r="H337" s="20"/>
      <c r="I337" s="20"/>
      <c r="J337" s="20"/>
      <c r="K337" s="7"/>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row>
    <row r="338" spans="1:43" x14ac:dyDescent="0.3">
      <c r="A338" s="8"/>
      <c r="B338" s="16"/>
      <c r="C338" s="17"/>
      <c r="D338" s="86"/>
      <c r="E338" s="19"/>
      <c r="F338" s="19"/>
      <c r="G338" s="19"/>
      <c r="H338" s="20"/>
      <c r="I338" s="20"/>
      <c r="J338" s="20"/>
      <c r="K338" s="7"/>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row>
    <row r="339" spans="1:43" x14ac:dyDescent="0.3">
      <c r="A339" s="8"/>
      <c r="B339" s="16"/>
      <c r="C339" s="17"/>
      <c r="D339" s="86"/>
      <c r="E339" s="19"/>
      <c r="F339" s="19"/>
      <c r="G339" s="19"/>
      <c r="H339" s="20"/>
      <c r="I339" s="20"/>
      <c r="J339" s="20"/>
      <c r="K339" s="7"/>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row>
    <row r="340" spans="1:43" x14ac:dyDescent="0.3">
      <c r="A340" s="8"/>
      <c r="B340" s="16"/>
      <c r="C340" s="17"/>
      <c r="D340" s="86"/>
      <c r="E340" s="19"/>
      <c r="F340" s="19"/>
      <c r="G340" s="19"/>
      <c r="H340" s="20"/>
      <c r="I340" s="20"/>
      <c r="J340" s="20"/>
      <c r="K340" s="7"/>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row>
    <row r="341" spans="1:43" x14ac:dyDescent="0.3">
      <c r="A341" s="8"/>
      <c r="B341" s="16"/>
      <c r="C341" s="17"/>
      <c r="D341" s="86"/>
      <c r="E341" s="19"/>
      <c r="F341" s="19"/>
      <c r="G341" s="19"/>
      <c r="H341" s="20"/>
      <c r="I341" s="20"/>
      <c r="J341" s="20"/>
      <c r="K341" s="7"/>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row>
    <row r="342" spans="1:43" x14ac:dyDescent="0.3">
      <c r="A342" s="8"/>
      <c r="B342" s="16"/>
      <c r="C342" s="17"/>
      <c r="D342" s="86"/>
      <c r="E342" s="19"/>
      <c r="F342" s="19"/>
      <c r="G342" s="19"/>
      <c r="H342" s="20"/>
      <c r="I342" s="20"/>
      <c r="J342" s="20"/>
      <c r="K342" s="7"/>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row>
    <row r="343" spans="1:43" x14ac:dyDescent="0.3">
      <c r="A343" s="8"/>
      <c r="B343" s="16"/>
      <c r="C343" s="17"/>
      <c r="D343" s="86"/>
      <c r="E343" s="19"/>
      <c r="F343" s="19"/>
      <c r="G343" s="19"/>
      <c r="H343" s="20"/>
      <c r="I343" s="20"/>
      <c r="J343" s="20"/>
      <c r="K343" s="7"/>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row>
    <row r="344" spans="1:43" x14ac:dyDescent="0.3">
      <c r="A344" s="8"/>
      <c r="B344" s="16"/>
      <c r="C344" s="17"/>
      <c r="D344" s="86"/>
      <c r="E344" s="19"/>
      <c r="F344" s="19"/>
      <c r="G344" s="19"/>
      <c r="H344" s="20"/>
      <c r="I344" s="20"/>
      <c r="J344" s="20"/>
      <c r="K344" s="7"/>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row>
    <row r="345" spans="1:43" x14ac:dyDescent="0.3">
      <c r="A345" s="8"/>
      <c r="B345" s="16"/>
      <c r="C345" s="17"/>
      <c r="D345" s="86"/>
      <c r="E345" s="19"/>
      <c r="F345" s="19"/>
      <c r="G345" s="19"/>
      <c r="H345" s="20"/>
      <c r="I345" s="20"/>
      <c r="J345" s="20"/>
      <c r="K345" s="7"/>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row>
  </sheetData>
  <sheetProtection algorithmName="SHA-512" hashValue="G9BAIkhKiDe24cLgYkY42kU9kspJEp3nbevvNZrTsBQVqDWckrNLYtoz5V5echIZcMq+tZRAJQ5luf5Q+GMefg==" saltValue="6ela9N5dOnnRTsmHay1DnQ==" spinCount="100000" sheet="1" objects="1" scenarios="1" selectLockedCells="1"/>
  <autoFilter ref="B102:J123" xr:uid="{00000000-0001-0000-1500-000000000000}"/>
  <dataValidations count="1">
    <dataValidation type="list" allowBlank="1" showInputMessage="1" showErrorMessage="1" sqref="EW2:EX4 OS2:OT4 WRI2:WRJ4 WHM2:WHN4 VXQ2:VXR4 VNU2:VNV4 VDY2:VDZ4 UUC2:UUD4 UKG2:UKH4 UAK2:UAL4 TQO2:TQP4 TGS2:TGT4 SWW2:SWX4 SNA2:SNB4 SDE2:SDF4 RTI2:RTJ4 RJM2:RJN4 QZQ2:QZR4 QPU2:QPV4 QFY2:QFZ4 PWC2:PWD4 PMG2:PMH4 PCK2:PCL4 OSO2:OSP4 OIS2:OIT4 NYW2:NYX4 NPA2:NPB4 NFE2:NFF4 MVI2:MVJ4 MLM2:MLN4 MBQ2:MBR4 LRU2:LRV4 LHY2:LHZ4 KYC2:KYD4 KOG2:KOH4 KEK2:KEL4 JUO2:JUP4 JKS2:JKT4 JAW2:JAX4 IRA2:IRB4 IHE2:IHF4 HXI2:HXJ4 HNM2:HNN4 HDQ2:HDR4 GTU2:GTV4 GJY2:GJZ4 GAC2:GAD4 FQG2:FQH4 FGK2:FGL4 EWO2:EWP4 EMS2:EMT4 ECW2:ECX4 DTA2:DTB4 DJE2:DJF4 CZI2:CZJ4 CPM2:CPN4 CFQ2:CFR4 BVU2:BVV4 BLY2:BLZ4 BCC2:BCD4 ASG2:ASH4 AIK2:AIL4 YO2:YP4" xr:uid="{7216CA92-88B8-4CDA-9A62-7A9CDB9B51D6}">
      <formula1>#REF!</formula1>
    </dataValidation>
  </dataValidations>
  <pageMargins left="0.98425196850393704" right="0.98425196850393704" top="0.98425196850393704" bottom="0.98425196850393704" header="0.51181102362204722" footer="0.51181102362204722"/>
  <pageSetup paperSize="9" scale="33" fitToHeight="2" orientation="portrait" r:id="rId1"/>
  <headerFooter differentFirst="1">
    <oddFooter>&amp;C
&amp;9&amp;P</oddFooter>
  </headerFooter>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190500</xdr:colOff>
                <xdr:row>0</xdr:row>
                <xdr:rowOff>50800</xdr:rowOff>
              </from>
              <to>
                <xdr:col>9</xdr:col>
                <xdr:colOff>1181100</xdr:colOff>
                <xdr:row>2</xdr:row>
                <xdr:rowOff>50800</xdr:rowOff>
              </to>
            </anchor>
          </objectPr>
        </oleObject>
      </mc:Choice>
      <mc:Fallback>
        <oleObject progId="Word.Picture.8"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Estimate (blank)</vt:lpstr>
      <vt:lpstr>'Estimate (blank)'!Print_Area</vt:lpstr>
      <vt:lpstr>'Estimate (blank)'!Print_Titles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Amantle Mangwedi</dc:creator>
  <cp:lastModifiedBy>Neo Sithole</cp:lastModifiedBy>
  <dcterms:created xsi:type="dcterms:W3CDTF">2026-05-05T06:00:06Z</dcterms:created>
  <dcterms:modified xsi:type="dcterms:W3CDTF">2026-05-13T14:46:50Z</dcterms:modified>
</cp:coreProperties>
</file>