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auduaj\Documents\SMART METERING PROJECT\Pole top Box docs\"/>
    </mc:Choice>
  </mc:AlternateContent>
  <xr:revisionPtr revIDLastSave="0" documentId="13_ncr:1_{7A83DAD6-E8E4-41D8-B83D-CD1F97FD075E}" xr6:coauthVersionLast="47" xr6:coauthVersionMax="47" xr10:uidLastSave="{00000000-0000-0000-0000-000000000000}"/>
  <bookViews>
    <workbookView xWindow="-120" yWindow="-120" windowWidth="20730" windowHeight="11040" firstSheet="2" activeTab="5" xr2:uid="{00000000-000D-0000-FFFF-FFFF00000000}"/>
  </bookViews>
  <sheets>
    <sheet name="Instructions_TODO" sheetId="11" r:id="rId1"/>
    <sheet name="1 General Questionnaire" sheetId="13" r:id="rId2"/>
    <sheet name="2 Mandatory" sheetId="55" r:id="rId3"/>
    <sheet name="3a A&amp;B 2-way" sheetId="24" r:id="rId4"/>
    <sheet name="3b Risk &amp; Support 2-way" sheetId="52" r:id="rId5"/>
    <sheet name="4a A&amp;B 4-way" sheetId="56" r:id="rId6"/>
    <sheet name="4b Risk &amp; Support 4-way" sheetId="53" r:id="rId7"/>
    <sheet name="5a A&amp;B 6-way" sheetId="57" r:id="rId8"/>
    <sheet name="5b Risk &amp; Support 6-way" sheetId="54" r:id="rId9"/>
    <sheet name="6a A&amp;B 8-way" sheetId="58" r:id="rId10"/>
    <sheet name="6b Risk &amp; Support 8-way" sheetId="51" r:id="rId11"/>
    <sheet name="7. Deviation schedule" sheetId="33" r:id="rId12"/>
  </sheets>
  <definedNames>
    <definedName name="_xlnm.Print_Area" localSheetId="1">'1 General Questionnaire'!$A$1:$D$9</definedName>
    <definedName name="_xlnm.Print_Area" localSheetId="3">'3a A&amp;B 2-way'!$A$1:$E$36</definedName>
    <definedName name="_xlnm.Print_Area" localSheetId="4">'3b Risk &amp; Support 2-way'!$A$1:$D$35</definedName>
    <definedName name="_xlnm.Print_Area" localSheetId="5">'4a A&amp;B 4-way'!$A$1:$E$36</definedName>
    <definedName name="_xlnm.Print_Area" localSheetId="6">'4b Risk &amp; Support 4-way'!$A$1:$D$35</definedName>
    <definedName name="_xlnm.Print_Area" localSheetId="7">'5a A&amp;B 6-way'!$A$1:$E$36</definedName>
    <definedName name="_xlnm.Print_Area" localSheetId="8">'5b Risk &amp; Support 6-way'!$A$1:$D$35</definedName>
    <definedName name="_xlnm.Print_Area" localSheetId="9">'6a A&amp;B 8-way'!$A$1:$E$20</definedName>
    <definedName name="_xlnm.Print_Area" localSheetId="10">'6b Risk &amp; Support 8-way'!$A$1:$D$35</definedName>
    <definedName name="_xlnm.Print_Area" localSheetId="11">'7. Deviation schedule'!$A$1:$C$58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58" l="1"/>
  <c r="H20" i="58"/>
  <c r="I20" i="58" s="1"/>
  <c r="H19" i="58"/>
  <c r="I19" i="58" s="1"/>
  <c r="H18" i="58"/>
  <c r="I18" i="58" s="1"/>
  <c r="H17" i="58"/>
  <c r="I17" i="58" s="1"/>
  <c r="H16" i="58"/>
  <c r="I16" i="58" s="1"/>
  <c r="H15" i="58"/>
  <c r="I15" i="58" s="1"/>
  <c r="I14" i="58"/>
  <c r="H13" i="58"/>
  <c r="I13" i="58" s="1"/>
  <c r="H12" i="58"/>
  <c r="I12" i="58" s="1"/>
  <c r="H11" i="58"/>
  <c r="I11" i="58" s="1"/>
  <c r="H10" i="58"/>
  <c r="I10" i="58" s="1"/>
  <c r="H9" i="58"/>
  <c r="I9" i="58" s="1"/>
  <c r="I8" i="58"/>
  <c r="H7" i="58"/>
  <c r="I7" i="58" s="1"/>
  <c r="H6" i="58"/>
  <c r="I6" i="58" s="1"/>
  <c r="H5" i="58"/>
  <c r="I5" i="58" s="1"/>
  <c r="H4" i="58"/>
  <c r="I4" i="58" s="1"/>
  <c r="G37" i="57"/>
  <c r="H36" i="57"/>
  <c r="I36" i="57" s="1"/>
  <c r="H35" i="57"/>
  <c r="I35" i="57" s="1"/>
  <c r="H34" i="57"/>
  <c r="I34" i="57" s="1"/>
  <c r="H33" i="57"/>
  <c r="I33" i="57" s="1"/>
  <c r="I32" i="57"/>
  <c r="H32" i="57"/>
  <c r="H31" i="57"/>
  <c r="I31" i="57" s="1"/>
  <c r="H30" i="57"/>
  <c r="I30" i="57" s="1"/>
  <c r="H29" i="57"/>
  <c r="I29" i="57" s="1"/>
  <c r="H28" i="57"/>
  <c r="I28" i="57" s="1"/>
  <c r="H27" i="57"/>
  <c r="I27" i="57" s="1"/>
  <c r="I26" i="57"/>
  <c r="H26" i="57"/>
  <c r="H25" i="57"/>
  <c r="I25" i="57" s="1"/>
  <c r="H24" i="57"/>
  <c r="I24" i="57" s="1"/>
  <c r="H23" i="57"/>
  <c r="I23" i="57" s="1"/>
  <c r="H22" i="57"/>
  <c r="I22" i="57" s="1"/>
  <c r="I21" i="57"/>
  <c r="H20" i="57"/>
  <c r="I20" i="57" s="1"/>
  <c r="I19" i="57"/>
  <c r="H19" i="57"/>
  <c r="I18" i="57"/>
  <c r="H18" i="57"/>
  <c r="I17" i="57"/>
  <c r="H17" i="57"/>
  <c r="I16" i="57"/>
  <c r="H16" i="57"/>
  <c r="H15" i="57"/>
  <c r="I15" i="57" s="1"/>
  <c r="I14" i="57"/>
  <c r="I13" i="57"/>
  <c r="H13" i="57"/>
  <c r="H12" i="57"/>
  <c r="I12" i="57" s="1"/>
  <c r="H11" i="57"/>
  <c r="I11" i="57" s="1"/>
  <c r="H10" i="57"/>
  <c r="I10" i="57" s="1"/>
  <c r="H9" i="57"/>
  <c r="I9" i="57" s="1"/>
  <c r="I8" i="57"/>
  <c r="H7" i="57"/>
  <c r="I7" i="57" s="1"/>
  <c r="I6" i="57"/>
  <c r="H6" i="57"/>
  <c r="I5" i="57"/>
  <c r="H5" i="57"/>
  <c r="I4" i="57"/>
  <c r="H4" i="57"/>
  <c r="G37" i="56"/>
  <c r="H36" i="56"/>
  <c r="I36" i="56" s="1"/>
  <c r="H35" i="56"/>
  <c r="I35" i="56" s="1"/>
  <c r="H34" i="56"/>
  <c r="I34" i="56" s="1"/>
  <c r="H33" i="56"/>
  <c r="I33" i="56" s="1"/>
  <c r="I32" i="56"/>
  <c r="H32" i="56"/>
  <c r="I31" i="56"/>
  <c r="H31" i="56"/>
  <c r="H30" i="56"/>
  <c r="I30" i="56" s="1"/>
  <c r="H29" i="56"/>
  <c r="I29" i="56" s="1"/>
  <c r="H28" i="56"/>
  <c r="I28" i="56" s="1"/>
  <c r="H27" i="56"/>
  <c r="I27" i="56" s="1"/>
  <c r="I26" i="56"/>
  <c r="H26" i="56"/>
  <c r="I25" i="56"/>
  <c r="H25" i="56"/>
  <c r="H24" i="56"/>
  <c r="I24" i="56" s="1"/>
  <c r="H23" i="56"/>
  <c r="I23" i="56" s="1"/>
  <c r="H22" i="56"/>
  <c r="I22" i="56" s="1"/>
  <c r="I21" i="56"/>
  <c r="H20" i="56"/>
  <c r="I20" i="56" s="1"/>
  <c r="H19" i="56"/>
  <c r="I19" i="56" s="1"/>
  <c r="H18" i="56"/>
  <c r="I18" i="56" s="1"/>
  <c r="I17" i="56"/>
  <c r="H17" i="56"/>
  <c r="H16" i="56"/>
  <c r="I16" i="56" s="1"/>
  <c r="I15" i="56"/>
  <c r="H15" i="56"/>
  <c r="I14" i="56"/>
  <c r="I13" i="56"/>
  <c r="H13" i="56"/>
  <c r="I12" i="56"/>
  <c r="H12" i="56"/>
  <c r="H11" i="56"/>
  <c r="I11" i="56" s="1"/>
  <c r="H10" i="56"/>
  <c r="I10" i="56" s="1"/>
  <c r="H9" i="56"/>
  <c r="I9" i="56" s="1"/>
  <c r="I8" i="56"/>
  <c r="H7" i="56"/>
  <c r="I7" i="56" s="1"/>
  <c r="H6" i="56"/>
  <c r="I6" i="56" s="1"/>
  <c r="H5" i="56"/>
  <c r="I5" i="56" s="1"/>
  <c r="I4" i="56"/>
  <c r="H4" i="56"/>
  <c r="G37" i="24"/>
  <c r="H4" i="24"/>
  <c r="H5" i="24"/>
  <c r="H6" i="24"/>
  <c r="H7" i="24"/>
  <c r="H9" i="24"/>
  <c r="H10" i="24"/>
  <c r="H11" i="24"/>
  <c r="H12" i="24"/>
  <c r="H13" i="24"/>
  <c r="H15" i="24"/>
  <c r="H17" i="24"/>
  <c r="H18" i="24"/>
  <c r="H19" i="24"/>
  <c r="H20" i="24"/>
  <c r="H22" i="24"/>
  <c r="H23" i="24"/>
  <c r="H24" i="24"/>
  <c r="H25" i="24"/>
  <c r="H26" i="24"/>
  <c r="H27" i="24"/>
  <c r="H28" i="24"/>
  <c r="H29" i="24"/>
  <c r="H30" i="24"/>
  <c r="H31" i="24"/>
  <c r="H32" i="24"/>
  <c r="H33" i="24"/>
  <c r="H34" i="24"/>
  <c r="H35" i="24"/>
  <c r="H36" i="24"/>
  <c r="H16" i="24"/>
  <c r="I21" i="58" l="1"/>
  <c r="H22" i="58" s="1"/>
  <c r="I37" i="57"/>
  <c r="H38" i="57" s="1"/>
  <c r="I37" i="56"/>
  <c r="H38" i="56" s="1"/>
  <c r="E36" i="54"/>
  <c r="E36" i="53"/>
  <c r="E36" i="52"/>
  <c r="E36" i="51" l="1"/>
  <c r="I36" i="24"/>
  <c r="I35" i="24"/>
  <c r="I34" i="24"/>
  <c r="I33" i="24"/>
  <c r="I32" i="24"/>
  <c r="I31" i="24"/>
  <c r="I30" i="24"/>
  <c r="I29" i="24"/>
  <c r="I28" i="24"/>
  <c r="I27" i="24"/>
  <c r="I26" i="24"/>
  <c r="I25" i="24"/>
  <c r="I24" i="24"/>
  <c r="I23" i="24"/>
  <c r="I22" i="24"/>
  <c r="I21" i="24"/>
  <c r="I7" i="24"/>
  <c r="I20" i="24"/>
  <c r="I19" i="24"/>
  <c r="I18" i="24"/>
  <c r="I17" i="24"/>
  <c r="I16" i="24"/>
  <c r="I15" i="24"/>
  <c r="I14" i="24"/>
  <c r="I13" i="24"/>
  <c r="I12" i="24"/>
  <c r="I11" i="24"/>
  <c r="I10" i="24"/>
  <c r="I9" i="24"/>
  <c r="I8" i="24"/>
  <c r="I5" i="24" l="1"/>
  <c r="I6" i="24"/>
  <c r="I4" i="24"/>
  <c r="I37" i="24" s="1"/>
  <c r="H38" i="24" s="1"/>
</calcChain>
</file>

<file path=xl/sharedStrings.xml><?xml version="1.0" encoding="utf-8"?>
<sst xmlns="http://schemas.openxmlformats.org/spreadsheetml/2006/main" count="614" uniqueCount="157">
  <si>
    <t>Clause</t>
  </si>
  <si>
    <t>Weight
Heigh = 10, 
Medium = 5, 
Low = 1</t>
  </si>
  <si>
    <t>Total</t>
  </si>
  <si>
    <t>DESCRIPTION</t>
  </si>
  <si>
    <t xml:space="preserve">
SCHEDULE A</t>
  </si>
  <si>
    <t>Response</t>
  </si>
  <si>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</si>
  <si>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</si>
  <si>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</si>
  <si>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</si>
  <si>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5) Reference files shall be posted under the relevant folder names indicated below for the different sections of this workbook.</t>
  </si>
  <si>
    <t>6) Filenames shall be descriptive to indicate what information it contains.</t>
  </si>
  <si>
    <t>Completing the Worksheets</t>
  </si>
  <si>
    <t>Sheet Description</t>
  </si>
  <si>
    <t>Sheet Instructions</t>
  </si>
  <si>
    <t>General Questionnaire</t>
  </si>
  <si>
    <t>1) Complete all questions in the space provided.</t>
  </si>
  <si>
    <t>2) Post all relevant electronic copies of documents under a folder named the same as the sheet</t>
  </si>
  <si>
    <t>3) Post all relevant electronic copies of documents under a folder named the same as the sheet</t>
  </si>
  <si>
    <t>2) Give justification and references to support the answers provided</t>
  </si>
  <si>
    <t>Risk and Support Questionnaire</t>
  </si>
  <si>
    <t>Reference/ Justification</t>
  </si>
  <si>
    <t>Question</t>
  </si>
  <si>
    <t>Proof to be submitted</t>
  </si>
  <si>
    <t>A</t>
  </si>
  <si>
    <t>Tenderer</t>
  </si>
  <si>
    <t>Company name</t>
  </si>
  <si>
    <t>Address of Head Quarters</t>
  </si>
  <si>
    <t>Contact details</t>
  </si>
  <si>
    <t>Website adress</t>
  </si>
  <si>
    <t>Installed base/time that the product has been installed</t>
  </si>
  <si>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</si>
  <si>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</si>
  <si>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t>Ability to deliver</t>
  </si>
  <si>
    <t>Historical performance</t>
  </si>
  <si>
    <t>Spares holding</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</si>
  <si>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</si>
  <si>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4) Any other format for the submission of the requested electronic information will NOT be evaluated.</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</si>
  <si>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</si>
  <si>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</si>
  <si>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</si>
  <si>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</si>
  <si>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r>
      <t xml:space="preserve">4) The Risk and Support Questionnaire needs to be completed for </t>
    </r>
    <r>
      <rPr>
        <b/>
        <i/>
        <sz val="10"/>
        <rFont val="Arial"/>
        <family val="2"/>
      </rPr>
      <t>each item/product</t>
    </r>
    <r>
      <rPr>
        <sz val="10"/>
        <rFont val="Arial"/>
        <family val="2"/>
      </rPr>
      <t xml:space="preserve">, in separate worksheets, that a tender is being submitted </t>
    </r>
  </si>
  <si>
    <t>8) The reference columns in all sheets are to be completed . Suppliers are required to reference supporting documentation to justify stated compliance.</t>
  </si>
  <si>
    <t>Score
Yes = 3, 
Partially = 1, 
No = 0</t>
  </si>
  <si>
    <t>General</t>
  </si>
  <si>
    <t>State if tendered for</t>
  </si>
  <si>
    <t>Link between supplier / manufacturer and sub-contractor</t>
  </si>
  <si>
    <r>
      <t>a.</t>
    </r>
    <r>
      <rPr>
        <sz val="7"/>
        <color theme="1"/>
        <rFont val="Times New Roman"/>
        <family val="1"/>
      </rPr>
      <t xml:space="preserve">     </t>
    </r>
    <r>
      <rPr>
        <sz val="10"/>
        <color theme="1"/>
        <rFont val="Arial"/>
        <family val="2"/>
      </rPr>
      <t>State what functions during the manufacturing are sub-contracted?</t>
    </r>
  </si>
  <si>
    <r>
      <t>c.</t>
    </r>
    <r>
      <rPr>
        <sz val="7"/>
        <color theme="1"/>
        <rFont val="Times New Roman"/>
        <family val="1"/>
      </rPr>
      <t xml:space="preserve">     </t>
    </r>
    <r>
      <rPr>
        <sz val="10"/>
        <color theme="1"/>
        <rFont val="Arial"/>
        <family val="2"/>
      </rPr>
      <t>State what quality controls are in place to guarantee work from the sub-contractors?</t>
    </r>
  </si>
  <si>
    <t>b.     State how long has each sub-contractor being doing the sub-contracted work?</t>
  </si>
  <si>
    <r>
      <t>iv</t>
    </r>
    <r>
      <rPr>
        <sz val="10"/>
        <color theme="1"/>
        <rFont val="Arial"/>
        <family val="2"/>
      </rPr>
      <t xml:space="preserve">. Kiosk testing </t>
    </r>
  </si>
  <si>
    <r>
      <t>iv</t>
    </r>
    <r>
      <rPr>
        <sz val="10"/>
        <color theme="1"/>
        <rFont val="Arial"/>
        <family val="2"/>
      </rPr>
      <t xml:space="preserve">. Quality testing </t>
    </r>
  </si>
  <si>
    <t>Maintenance and testing</t>
  </si>
  <si>
    <t>Item</t>
  </si>
  <si>
    <t>Proposed Deviation</t>
  </si>
  <si>
    <t>Deviation schedule</t>
  </si>
  <si>
    <t xml:space="preserve">7) This excel document must be provided in duplicate with the name of the duplicate being “Metering kiosks Schedules - Copy”.  </t>
  </si>
  <si>
    <t>9) Risk and Support Questionnaires must be completed for each group of items, where multiple offers are submitted for a single item, on separate sheets.</t>
  </si>
  <si>
    <t xml:space="preserve"> A&amp;B Schedules</t>
  </si>
  <si>
    <t>1) Complete these worksheets with all relevant deviations.</t>
  </si>
  <si>
    <t>Risk &amp; Support Questionnaires</t>
  </si>
  <si>
    <t>1) Complete these worksheets as required.</t>
  </si>
  <si>
    <t>Electrical equipment:</t>
  </si>
  <si>
    <t>1. Dimensions</t>
  </si>
  <si>
    <t>1. Miniature circuit breaker</t>
  </si>
  <si>
    <t>2. Surge arrestor</t>
  </si>
  <si>
    <t>3. Internal layout</t>
  </si>
  <si>
    <t>6. Notices and labels</t>
  </si>
  <si>
    <t xml:space="preserve">1. No work subcontracted = 30
2. Work subcontracted and details provided = 30
3. Work subcontracted and no details stated = 15
4. Subcontractor has experience less than 2 years = 5
5. No subcontractor experience stated = -5
6. No quality controls stated for subcontractor = -5
7. Some fields left open or no meaningful information provided = -10 for each item.
8. Nothing entered = 0
</t>
  </si>
  <si>
    <t xml:space="preserve">1. Spares holding listed = 20
2. Limited spares holding = 10
3. Some fields left open or no meaningful information provided = -10 for each item
4. Nothing entered = 0
</t>
  </si>
  <si>
    <t xml:space="preserve">1. Adequate staff = 50
2. Not adequate staff = 25
3. Some fields left open or no meaningful information provided = -10 for each item
4. Nothing entered = 0
</t>
  </si>
  <si>
    <t>Scoring</t>
  </si>
  <si>
    <t xml:space="preserve">1. None = 25
2. Deviations found 15
3. Nothing listed = 0
</t>
  </si>
  <si>
    <t>SCHEDULE B
Yes (or Y), Partial (or P), No (or N)</t>
  </si>
  <si>
    <t>Layout  according to D-1042</t>
  </si>
  <si>
    <t>3. Busbar</t>
  </si>
  <si>
    <t>4. Internal wiring</t>
  </si>
  <si>
    <t>Pole top 2-way 50A</t>
  </si>
  <si>
    <t>Material composition of kiosk</t>
  </si>
  <si>
    <t xml:space="preserve">4. DIN-rail </t>
  </si>
  <si>
    <t>5. Glands</t>
  </si>
  <si>
    <t>Pole top 2-way 120A</t>
  </si>
  <si>
    <t xml:space="preserve">4. Internal wiring </t>
  </si>
  <si>
    <t>5. Supply cable wiring</t>
  </si>
  <si>
    <t>2. External layout, hinges, locking mechanism, brackets</t>
  </si>
  <si>
    <t>Pole top 4-way 50A</t>
  </si>
  <si>
    <t>Layout  according to D-1043</t>
  </si>
  <si>
    <t>Pole top 4-way 120A</t>
  </si>
  <si>
    <t>Pole top 6-way 50A</t>
  </si>
  <si>
    <t>Layout  according to D-1044</t>
  </si>
  <si>
    <t>Pole top 6-way 120A</t>
  </si>
  <si>
    <t>Pole top 8-way 50A</t>
  </si>
  <si>
    <t>Layout  according to D-1045</t>
  </si>
  <si>
    <t xml:space="preserve">1. Existing contract with Eskom for this range of metering pole top kiosks = 25
2. Existing contract with Eskom for part of the range or with other municipalities = 20
3. Existing contract for other panels not part of this range = 15
4. New entry to market = 15
5. No previous customers for metering pole top kiosks = 5
6. No references = 5
7. Some fields left open or no meaningful information provided = -5 for each item
8. Nothing entered = 0
</t>
  </si>
  <si>
    <t>a.     Supplier to state the date of first production of similar metering pole top kiosks</t>
  </si>
  <si>
    <t>a.     Provide the original and actual delivery dates of those metering pole top kiosks listed in point 1 above.</t>
  </si>
  <si>
    <t xml:space="preserve">1. Previous experience with manufacturing metering pole top kiosks = 25
2. No experience = 15
3. Late deliveries = -5
4. No references of similar projects = -5
5. No references from customers = -5
6. Some fields left open or no meaningful information provided = -5 for each item
7. Nothing entered = 0
</t>
  </si>
  <si>
    <t>b.     Where applicable provide the major reasons for delivery delays for those metering pole top kiosks that were delivered more than six (6) months behind the original delivery schedule</t>
  </si>
  <si>
    <t>a.     Describe the recommended metering pole top kiosks spares holdings with respect to Eskom’s geographical locations and scheme availability requirements.</t>
  </si>
  <si>
    <t>Yes</t>
  </si>
  <si>
    <t>Partial</t>
  </si>
  <si>
    <t>No</t>
  </si>
  <si>
    <t xml:space="preserve">1. Adequate facilities = 25
2. Not adequate = 15
3. Guaranteed lead times &gt; 8 weeks = - 5
4. Guaranteed lead times &gt; 12 weeks = -10
5. Number of metering pole top kiosks per month &lt; 1000 = -5
6. Number of metering pole top kiosks per month &lt; 600 = -10
7. Number of metering pole top kiosks per month &lt;300= - 15
8. Number of metering pole top kiosks currently in production = -5 for none
9. Some fields left open or no meaningful information provided = -5 for each item
10. Nothing entered = 0
</t>
  </si>
  <si>
    <t xml:space="preserve">1. Adequate facilities = 25
2. Not adequate = 15
3. Guaranteed lead times &gt; 8 weeks = - 5
4. Guaranteed lead times &gt; 12 weeks = -10
5. Number of metering pole top kiosks per month &lt; 8000 = -5
6. Number of metering pole top kiosks per month &lt; 5000 = -10
7. Number of metering pole top kiosks per month &lt; 2500= - 15
8. Number of metering pole top kiosks currently in production = -5 for none
9. Some fields left open or no meaningful information provided = -5 for each item
10. Nothing entered = 0
</t>
  </si>
  <si>
    <t xml:space="preserve">1. Adequate facilities = 25
2. Not adequate = 15
3. Guaranteed lead times &gt; 8 weeks = - 5
4. Guaranteed lead times &gt; 12 weeks = -10
5. Number of metering pole top kiosks per month &lt; 1000 = -5
6. Number of metering pole top kiosks per month &lt; 600 = -10
7. Number of metering pole top kiosks per month &lt; 300= - 15
8. Number of metering pole top kiosks currently in production = -5 for none
9. Some fields left open or no meaningful information provided = -5 for each item
10. Nothing entered = 0
</t>
  </si>
  <si>
    <t>Pole top kiosks 2022</t>
  </si>
  <si>
    <t>Deviation proposal</t>
  </si>
  <si>
    <t>Mandatory requirements
Pole top kiosks</t>
  </si>
  <si>
    <r>
      <rPr>
        <sz val="7"/>
        <color rgb="FF000000"/>
        <rFont val="Times New Roman"/>
        <family val="1"/>
      </rPr>
      <t xml:space="preserve"> </t>
    </r>
    <r>
      <rPr>
        <sz val="11"/>
        <color rgb="FF000000"/>
        <rFont val="Arial"/>
        <family val="2"/>
      </rPr>
      <t>Completed technical schedules in original Microsoft Excel format and copies in Acrobat format.</t>
    </r>
  </si>
  <si>
    <t>Proof or a certificate which shows that the cabling used complies with SANS 1507</t>
  </si>
  <si>
    <t>Proof or a certificate which shows that the miniature circuit breakers (MCB) used complies with VC 8036 (NRCS approved)</t>
  </si>
  <si>
    <t>State full details of any deviation from the mandatory requirement</t>
  </si>
  <si>
    <t>State where the reference can be found in the tender submission</t>
  </si>
  <si>
    <t>Evaluator score</t>
  </si>
  <si>
    <t>Reference e.g. page #, section # in manual/brochure, test certificate or response</t>
  </si>
  <si>
    <r>
      <rPr>
        <sz val="7"/>
        <color rgb="FF000000"/>
        <rFont val="Times New Roman"/>
        <family val="1"/>
      </rPr>
      <t xml:space="preserve"> </t>
    </r>
    <r>
      <rPr>
        <sz val="11"/>
        <color rgb="FF000000"/>
        <rFont val="Arial"/>
        <family val="2"/>
      </rPr>
      <t>Pole top box construction drawings submitted with all dimensions shown.</t>
    </r>
  </si>
  <si>
    <t>State types of materials used, manufacturers and composition
Provide brochures / technical data sheets with technical data to verify the response</t>
  </si>
  <si>
    <t>State full details of manufacturer and type
Provide brochures / technical data sheets with technical data to verify the response</t>
  </si>
  <si>
    <t>Manufactured to the requirements of 240-75659760 Pole mounted service distribution boxes for split prepayment metering standard.</t>
  </si>
  <si>
    <t xml:space="preserve"> Describe any deviation or state full compliance</t>
  </si>
  <si>
    <t>Describe any deviation or state full compliance</t>
  </si>
  <si>
    <t>Evaluator response</t>
  </si>
  <si>
    <t>Score</t>
  </si>
  <si>
    <r>
      <t>b.</t>
    </r>
    <r>
      <rPr>
        <sz val="7"/>
        <color theme="1"/>
        <rFont val="Times New Roman"/>
        <family val="1"/>
      </rPr>
      <t xml:space="preserve">     </t>
    </r>
    <r>
      <rPr>
        <sz val="10"/>
        <color theme="1"/>
        <rFont val="Arial"/>
        <family val="2"/>
      </rPr>
      <t>State the customer(s) that you have delivered to or that are still in progress during the past five (5) years. Provide documentation on proof of orders.</t>
    </r>
  </si>
  <si>
    <r>
      <t>c.</t>
    </r>
    <r>
      <rPr>
        <sz val="7"/>
        <color theme="1"/>
        <rFont val="Times New Roman"/>
        <family val="1"/>
      </rPr>
      <t xml:space="preserve">     </t>
    </r>
    <r>
      <rPr>
        <sz val="10"/>
        <color theme="1"/>
        <rFont val="Arial"/>
        <family val="2"/>
      </rPr>
      <t>Provide customers references, quantities and contract values of the above.
Provide documentation on proof of orders.</t>
    </r>
  </si>
  <si>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
Provide documentation / brochures to proof your response.</t>
    </r>
  </si>
  <si>
    <r>
      <t>b.</t>
    </r>
    <r>
      <rPr>
        <sz val="7"/>
        <color theme="1"/>
        <rFont val="Times New Roman"/>
        <family val="1"/>
      </rPr>
      <t xml:space="preserve">     </t>
    </r>
    <r>
      <rPr>
        <sz val="10"/>
        <color theme="1"/>
        <rFont val="Arial"/>
        <family val="2"/>
      </rPr>
      <t>Briefly describe the sizes and capacities of your design, production and testing facilities.
Provide documentation / brochures to proof your response.</t>
    </r>
  </si>
  <si>
    <t>e.     State how it will implicate your manufacturing operations if the number of metering pole top kiosks are increased above the normal delivery number.</t>
  </si>
  <si>
    <t>f.     List and describe the number of metering pole top kiosks that are currently in manufacturing progress and / or planned to start through the year versus the number of technical staff directly involved with the production of metering pole top kiosks.</t>
  </si>
  <si>
    <t>c.     State the guaranteed lead times for the manufacture and delivery of metering pole top kiosks</t>
  </si>
  <si>
    <t>d.     State the number of metering pole top kiosks that can be produced per month with the Tenderer’s current capability.
Provide documentation / brochures to proof your response.</t>
  </si>
  <si>
    <t>c.     If not already detailed in your answers to the above questions, state what experience you have had with the different types of metering pole top kiosks.
Provide details of orders delivered of these kiosks.</t>
  </si>
  <si>
    <t xml:space="preserve">d.     Provide details of any similar projects that have been undertaken by the Tenderer and references from relevant customers.  </t>
  </si>
  <si>
    <t>Technical Mandatory Requirements</t>
  </si>
  <si>
    <r>
      <rPr>
        <sz val="7"/>
        <color rgb="FF000000"/>
        <rFont val="Times New Roman"/>
        <family val="1"/>
      </rPr>
      <t xml:space="preserve"> </t>
    </r>
    <r>
      <rPr>
        <sz val="11"/>
        <color rgb="FF000000"/>
        <rFont val="Arial"/>
        <family val="2"/>
      </rPr>
      <t>Proof or a certificate for the MOV (surge arrester) complies with SANS 1524-1-2</t>
    </r>
  </si>
  <si>
    <t>State compliance with the standard</t>
  </si>
  <si>
    <t>State compliance with the manufacturing drawings</t>
  </si>
  <si>
    <t>State manufacturer of the material and types used</t>
  </si>
  <si>
    <t>State manufacturer, type and electrical ratings</t>
  </si>
  <si>
    <t>State full details of manufacturer, type and electrical ratings
Provide brochures / technical data sheets with technical data to verify the response</t>
  </si>
  <si>
    <t>State full details of manufacturer, type and wiring diameter
Provide brochures / technical data sheets with technical data to verify the response</t>
  </si>
  <si>
    <t>State manufacturer, type and wire diameter</t>
  </si>
  <si>
    <t>State material and dimensions</t>
  </si>
  <si>
    <t>State full details of material used and dimensions
Provide brochures / technical data sheets with technical data to verify the response</t>
  </si>
  <si>
    <t>State manufacturer, type and size</t>
  </si>
  <si>
    <t xml:space="preserve">Manufactured to the requirements of D-1044; Manufacturing drawings for 6-way pole top split prepayment metering kiosks. </t>
  </si>
  <si>
    <t xml:space="preserve">Manufactured to the requirements of D-1042; Manufacturing drawings for 2-way pole top split prepayment metering kiosks. </t>
  </si>
  <si>
    <t xml:space="preserve">Manufactured to the requirements of D-1043; Manufacturing drawings for 4-way pole top split prepayment metering kiosks. </t>
  </si>
  <si>
    <t xml:space="preserve">Manufactured to the requirements of D-1045; Manufacturing drawings for 8-way pole top split prepayment metering kiosks. </t>
  </si>
  <si>
    <t xml:space="preserve">Metering kiosks: Pole top split meters 2-way
</t>
  </si>
  <si>
    <t xml:space="preserve">Metering kiosks: Pole top split meters 4-way
</t>
  </si>
  <si>
    <t xml:space="preserve">Metering kiosks: Pole top split meters 6-way
</t>
  </si>
  <si>
    <t xml:space="preserve">Metering kiosks: Pole top split meters 8-way
</t>
  </si>
  <si>
    <t>State Name  of Pole Top Box kiosks manufacturer (if not in-house)</t>
  </si>
  <si>
    <t>State Name  of Pole Top Box kiosk assembly and wiring manufacturer (if not in-house)</t>
  </si>
  <si>
    <t xml:space="preserve">Type test reports/certificates (from an accredited facility) to be provided for the pole top kiosk.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</si>
</sst>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b/>
      <sz val="10"/>
      <name val="Arial"/>
      <family val="2"/>
    </font>
    <font>
      <sz val="9"/>
      <name val="Arial"/>
      <family val="2"/>
    </font>
    <font>
      <sz val="11"/>
      <color theme="1"/>
      <name val="Calibri"/>
      <family val="2"/>
      <scheme val="minor"/>
    </font>
    <font>
      <sz val="11"/>
      <color rgb="FF006100"/>
      <name val="Calibri"/>
      <family val="2"/>
      <scheme val="minor"/>
    </font>
    <font>
      <b/>
      <sz val="12"/>
      <color theme="1"/>
      <name val="Calibri"/>
      <family val="2"/>
      <scheme val="minor"/>
    </font>
    <font>
      <b/>
      <sz val="12"/>
      <name val="Arial"/>
      <family val="2"/>
    </font>
    <font>
      <b/>
      <sz val="11"/>
      <name val="Arial"/>
      <family val="2"/>
    </font>
    <font>
      <sz val="10"/>
      <color theme="1"/>
      <name val="Arial"/>
      <family val="2"/>
    </font>
    <font>
      <sz val="7"/>
      <color theme="1"/>
      <name val="Times New Roman"/>
      <family val="1"/>
    </font>
    <font>
      <u/>
      <sz val="10"/>
      <color indexed="12"/>
      <name val="Arial"/>
      <family val="2"/>
    </font>
    <font>
      <b/>
      <sz val="10"/>
      <color theme="1"/>
      <name val="Arial"/>
      <family val="2"/>
    </font>
    <font>
      <b/>
      <sz val="11"/>
      <color theme="1"/>
      <name val="Calibri"/>
      <family val="2"/>
      <scheme val="minor"/>
    </font>
    <font>
      <b/>
      <i/>
      <sz val="10"/>
      <name val="Arial"/>
      <family val="2"/>
    </font>
    <font>
      <sz val="10"/>
      <color theme="0"/>
      <name val="Arial"/>
      <family val="2"/>
    </font>
    <font>
      <sz val="10"/>
      <color theme="1"/>
      <name val="Symbol"/>
      <family val="1"/>
      <charset val="2"/>
    </font>
    <font>
      <sz val="11"/>
      <color rgb="FF000000"/>
      <name val="Arial"/>
      <family val="2"/>
    </font>
    <font>
      <sz val="7"/>
      <color rgb="FF000000"/>
      <name val="Times New Roman"/>
      <family val="1"/>
    </font>
    <font>
      <sz val="11"/>
      <color rgb="FF000000"/>
      <name val="Arial"/>
      <family val="1"/>
    </font>
  </fonts>
  <fills count="11">
    <fill>
      <patternFill patternType="none"/>
    </fill>
    <fill>
      <patternFill patternType="gray125"/>
    </fill>
    <fill>
      <patternFill patternType="solid">
        <fgColor indexed="55"/>
        <bgColor indexed="64"/>
      </patternFill>
    </fill>
    <fill>
      <patternFill patternType="solid">
        <fgColor rgb="FFC6EFCE"/>
      </patternFill>
    </fill>
    <fill>
      <patternFill patternType="solid">
        <fgColor theme="5" tint="0.59999389629810485"/>
        <bgColor indexed="65"/>
      </patternFill>
    </fill>
    <fill>
      <patternFill patternType="solid">
        <fgColor theme="5" tint="0.5999938962981048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CC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0" fontId="5" fillId="3" borderId="0" applyNumberFormat="0" applyBorder="0" applyAlignment="0" applyProtection="0"/>
    <xf numFmtId="0" fontId="4" fillId="4" borderId="0" applyNumberFormat="0" applyBorder="0" applyAlignment="0" applyProtection="0"/>
    <xf numFmtId="0" fontId="1" fillId="0" borderId="0"/>
    <xf numFmtId="0" fontId="11" fillId="0" borderId="0" applyNumberFormat="0" applyFill="0" applyBorder="0" applyAlignment="0" applyProtection="0">
      <alignment vertical="top"/>
      <protection locked="0"/>
    </xf>
  </cellStyleXfs>
  <cellXfs count="146">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0" fontId="1" fillId="0" borderId="0"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2" fillId="0" borderId="7" xfId="0" applyFont="1" applyBorder="1" applyAlignment="1">
      <alignment horizontal="center"/>
    </xf>
    <xf numFmtId="0" fontId="0" fillId="6" borderId="1" xfId="0" applyFill="1" applyBorder="1" applyAlignment="1" applyProtection="1">
      <alignment horizontal="center"/>
      <protection locked="0"/>
    </xf>
    <xf numFmtId="0" fontId="7" fillId="0" borderId="0" xfId="3" applyFont="1"/>
    <xf numFmtId="0" fontId="1" fillId="0" borderId="0" xfId="3" applyAlignment="1">
      <alignment wrapText="1"/>
    </xf>
    <xf numFmtId="0" fontId="1" fillId="0" borderId="0" xfId="3"/>
    <xf numFmtId="0" fontId="1" fillId="0" borderId="0" xfId="3" applyAlignment="1">
      <alignment horizontal="center" wrapText="1"/>
    </xf>
    <xf numFmtId="0" fontId="1" fillId="0" borderId="0" xfId="3" applyAlignment="1"/>
    <xf numFmtId="0" fontId="1" fillId="0" borderId="0" xfId="3" applyFont="1"/>
    <xf numFmtId="0" fontId="1" fillId="0" borderId="0" xfId="3" applyFont="1" applyAlignment="1">
      <alignment horizontal="center" wrapText="1"/>
    </xf>
    <xf numFmtId="0" fontId="2" fillId="0" borderId="0" xfId="3" applyFont="1"/>
    <xf numFmtId="0" fontId="1" fillId="0" borderId="0" xfId="3" applyFont="1" applyAlignment="1"/>
    <xf numFmtId="0" fontId="8" fillId="5" borderId="0" xfId="3" applyFont="1" applyFill="1" applyAlignment="1">
      <alignment horizontal="center" wrapText="1"/>
    </xf>
    <xf numFmtId="0" fontId="8" fillId="5" borderId="0" xfId="3" applyFont="1" applyFill="1" applyAlignment="1">
      <alignment wrapText="1"/>
    </xf>
    <xf numFmtId="0" fontId="11" fillId="7" borderId="0" xfId="4" applyFill="1" applyAlignment="1" applyProtection="1">
      <alignment horizontal="center" vertical="center" wrapText="1"/>
    </xf>
    <xf numFmtId="0" fontId="1" fillId="7" borderId="0" xfId="3" applyFill="1" applyAlignment="1">
      <alignment wrapText="1"/>
    </xf>
    <xf numFmtId="0" fontId="8" fillId="0" borderId="0" xfId="0" applyFont="1" applyAlignment="1">
      <alignment horizontal="center"/>
    </xf>
    <xf numFmtId="0" fontId="8" fillId="0" borderId="0" xfId="0" applyFont="1"/>
    <xf numFmtId="0" fontId="8" fillId="0" borderId="4" xfId="0" applyFont="1" applyBorder="1" applyAlignment="1">
      <alignment horizontal="center"/>
    </xf>
    <xf numFmtId="0" fontId="2" fillId="0" borderId="17" xfId="0" applyFont="1" applyBorder="1" applyAlignment="1"/>
    <xf numFmtId="0" fontId="2" fillId="0" borderId="18" xfId="0" applyFont="1" applyBorder="1" applyAlignment="1"/>
    <xf numFmtId="0" fontId="2" fillId="0" borderId="13" xfId="0" applyFont="1" applyBorder="1" applyAlignment="1"/>
    <xf numFmtId="0" fontId="2" fillId="0" borderId="10" xfId="0" applyFont="1" applyBorder="1" applyAlignment="1">
      <alignment horizontal="center"/>
    </xf>
    <xf numFmtId="0" fontId="2" fillId="0" borderId="11" xfId="0" applyFont="1" applyBorder="1" applyAlignment="1">
      <alignment horizontal="center"/>
    </xf>
    <xf numFmtId="0" fontId="2" fillId="0" borderId="19" xfId="0" applyFont="1" applyBorder="1" applyAlignment="1">
      <alignment horizontal="center"/>
    </xf>
    <xf numFmtId="0" fontId="0" fillId="0" borderId="1" xfId="0" applyFill="1" applyBorder="1"/>
    <xf numFmtId="0" fontId="0" fillId="0" borderId="1" xfId="0" applyBorder="1" applyAlignment="1">
      <alignment vertical="center"/>
    </xf>
    <xf numFmtId="0" fontId="0" fillId="0" borderId="12" xfId="0" applyBorder="1" applyAlignment="1" applyProtection="1">
      <alignment horizontal="center"/>
      <protection locked="0"/>
    </xf>
    <xf numFmtId="0" fontId="0" fillId="0" borderId="0" xfId="0" applyAlignment="1">
      <alignment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pplyAlignment="1">
      <alignment vertical="top" wrapText="1"/>
    </xf>
    <xf numFmtId="0" fontId="12"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2"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xf>
    <xf numFmtId="0" fontId="8" fillId="0" borderId="20" xfId="0" applyFont="1" applyBorder="1" applyAlignment="1">
      <alignment horizontal="center"/>
    </xf>
    <xf numFmtId="0" fontId="0" fillId="0" borderId="22" xfId="0" applyBorder="1"/>
    <xf numFmtId="0" fontId="0" fillId="6" borderId="22" xfId="0" applyFill="1" applyBorder="1" applyAlignment="1" applyProtection="1">
      <alignment horizontal="center"/>
      <protection locked="0"/>
    </xf>
    <xf numFmtId="0" fontId="0" fillId="0" borderId="23" xfId="0" applyBorder="1" applyAlignment="1" applyProtection="1">
      <alignment horizontal="center"/>
      <protection locked="0"/>
    </xf>
    <xf numFmtId="0" fontId="11" fillId="7" borderId="18" xfId="4" applyFill="1" applyBorder="1" applyAlignment="1" applyProtection="1">
      <alignment horizontal="center" vertical="center" wrapText="1"/>
    </xf>
    <xf numFmtId="0" fontId="1" fillId="7" borderId="13" xfId="3" applyFill="1" applyBorder="1" applyAlignment="1">
      <alignment wrapText="1"/>
    </xf>
    <xf numFmtId="0" fontId="2" fillId="0" borderId="20" xfId="0" applyFont="1" applyBorder="1" applyAlignment="1" applyProtection="1">
      <alignment horizontal="center" vertical="center"/>
    </xf>
    <xf numFmtId="0" fontId="0" fillId="0" borderId="0" xfId="0" applyAlignment="1"/>
    <xf numFmtId="0" fontId="3" fillId="3" borderId="5" xfId="1" applyFont="1" applyBorder="1" applyAlignment="1" applyProtection="1">
      <alignment horizontal="center" vertical="center" wrapText="1"/>
      <protection locked="0"/>
    </xf>
    <xf numFmtId="0" fontId="0" fillId="2" borderId="2" xfId="0" applyFill="1" applyBorder="1" applyAlignment="1">
      <alignment horizontal="center" vertical="center" wrapText="1"/>
    </xf>
    <xf numFmtId="0" fontId="1" fillId="0" borderId="4" xfId="3" applyBorder="1" applyAlignment="1">
      <alignment wrapText="1"/>
    </xf>
    <xf numFmtId="0" fontId="1" fillId="0" borderId="16" xfId="3" applyFont="1" applyBorder="1" applyAlignment="1">
      <alignment wrapText="1"/>
    </xf>
    <xf numFmtId="0" fontId="1" fillId="0" borderId="15" xfId="3" applyBorder="1" applyAlignment="1">
      <alignment wrapText="1"/>
    </xf>
    <xf numFmtId="0" fontId="1" fillId="0" borderId="15" xfId="3" applyFont="1" applyBorder="1" applyAlignment="1">
      <alignment wrapText="1"/>
    </xf>
    <xf numFmtId="0" fontId="3" fillId="9" borderId="5" xfId="1"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2" fillId="0" borderId="8" xfId="0" applyFont="1" applyBorder="1" applyAlignment="1">
      <alignment wrapText="1"/>
    </xf>
    <xf numFmtId="0" fontId="9" fillId="0" borderId="0" xfId="0" applyFont="1" applyAlignment="1">
      <alignment horizontal="justify" vertical="center" wrapText="1"/>
    </xf>
    <xf numFmtId="0" fontId="12" fillId="0" borderId="0" xfId="0" applyFont="1" applyAlignment="1">
      <alignment horizontal="justify" vertical="center" wrapText="1"/>
    </xf>
    <xf numFmtId="0" fontId="10" fillId="0" borderId="0" xfId="0" applyFont="1" applyAlignment="1">
      <alignment horizontal="justify" vertical="center" wrapText="1"/>
    </xf>
    <xf numFmtId="0" fontId="8" fillId="0" borderId="6" xfId="0" applyFont="1" applyBorder="1" applyAlignment="1">
      <alignment wrapText="1"/>
    </xf>
    <xf numFmtId="0" fontId="12"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0" fillId="0" borderId="13" xfId="0" applyBorder="1" applyAlignment="1">
      <alignment horizontal="left" vertical="top" wrapText="1"/>
    </xf>
    <xf numFmtId="0" fontId="0" fillId="8" borderId="1" xfId="0" applyFill="1" applyBorder="1" applyAlignment="1">
      <alignment horizontal="center" vertical="center" wrapText="1"/>
    </xf>
    <xf numFmtId="0" fontId="2" fillId="0" borderId="2" xfId="0" applyFont="1" applyBorder="1" applyAlignment="1"/>
    <xf numFmtId="0" fontId="8" fillId="0" borderId="35" xfId="0" applyFont="1" applyBorder="1" applyAlignment="1">
      <alignment horizontal="center"/>
    </xf>
    <xf numFmtId="0" fontId="8" fillId="0" borderId="36" xfId="0" applyFont="1" applyBorder="1" applyAlignment="1">
      <alignment horizontal="center"/>
    </xf>
    <xf numFmtId="0" fontId="0" fillId="9" borderId="1" xfId="0" applyFill="1" applyBorder="1" applyAlignment="1">
      <alignment vertical="center" wrapText="1"/>
    </xf>
    <xf numFmtId="0" fontId="0" fillId="9" borderId="0" xfId="0" applyFill="1" applyAlignment="1"/>
    <xf numFmtId="0" fontId="0" fillId="9" borderId="0" xfId="0" applyFill="1"/>
    <xf numFmtId="0" fontId="0" fillId="0" borderId="37" xfId="0" applyBorder="1"/>
    <xf numFmtId="0" fontId="15" fillId="0" borderId="0" xfId="3" applyFont="1" applyAlignment="1">
      <alignment horizont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7" fillId="5" borderId="0" xfId="0" applyFont="1" applyFill="1" applyBorder="1" applyAlignment="1">
      <alignment horizontal="center" vertical="center" wrapText="1"/>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 xfId="0" applyFill="1" applyBorder="1" applyAlignment="1">
      <alignment horizontal="center"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 xfId="0" applyFill="1" applyBorder="1" applyAlignment="1">
      <alignment horizontal="center" vertical="center" wrapText="1"/>
    </xf>
    <xf numFmtId="0" fontId="13" fillId="0" borderId="2" xfId="0" applyFont="1" applyBorder="1" applyAlignment="1">
      <alignment horizontal="center" vertical="center"/>
    </xf>
    <xf numFmtId="0" fontId="7" fillId="5" borderId="0" xfId="0" applyFont="1" applyFill="1" applyBorder="1" applyAlignment="1">
      <alignment horizontal="center" vertical="center" wrapText="1"/>
    </xf>
    <xf numFmtId="0" fontId="0" fillId="2" borderId="1" xfId="0" applyFill="1" applyBorder="1" applyAlignment="1">
      <alignment horizontal="left" vertical="center" wrapText="1"/>
    </xf>
    <xf numFmtId="0" fontId="0" fillId="9" borderId="1" xfId="0" applyFill="1" applyBorder="1" applyAlignment="1">
      <alignment horizontal="left" vertical="center" wrapText="1"/>
    </xf>
    <xf numFmtId="0" fontId="0" fillId="6" borderId="1" xfId="0" applyFill="1" applyBorder="1" applyAlignment="1" applyProtection="1">
      <alignment horizontal="left" vertical="center" wrapText="1"/>
      <protection locked="0"/>
    </xf>
    <xf numFmtId="0" fontId="0" fillId="0" borderId="0" xfId="0" applyAlignment="1">
      <alignment horizontal="left" vertical="center"/>
    </xf>
    <xf numFmtId="0" fontId="7" fillId="0" borderId="6" xfId="0" applyFont="1" applyBorder="1" applyAlignment="1">
      <alignment horizontal="left" vertical="center"/>
    </xf>
    <xf numFmtId="0" fontId="7" fillId="0" borderId="20" xfId="0" applyFont="1" applyBorder="1" applyAlignment="1">
      <alignment horizontal="left" vertical="center"/>
    </xf>
    <xf numFmtId="0" fontId="7" fillId="0" borderId="13" xfId="0" applyFont="1" applyBorder="1" applyAlignment="1">
      <alignment horizontal="left" vertical="center"/>
    </xf>
    <xf numFmtId="0" fontId="0" fillId="6" borderId="24" xfId="0" applyFill="1" applyBorder="1" applyAlignment="1" applyProtection="1">
      <alignment horizontal="left" vertical="center"/>
      <protection locked="0"/>
    </xf>
    <xf numFmtId="0" fontId="0" fillId="6" borderId="25" xfId="0" applyFill="1" applyBorder="1" applyAlignment="1" applyProtection="1">
      <alignment horizontal="left" vertical="center"/>
      <protection locked="0"/>
    </xf>
    <xf numFmtId="0" fontId="0" fillId="6" borderId="26" xfId="0" applyFill="1" applyBorder="1" applyAlignment="1" applyProtection="1">
      <alignment horizontal="left" vertical="center"/>
      <protection locked="0"/>
    </xf>
    <xf numFmtId="0" fontId="0" fillId="6" borderId="27" xfId="0" applyFill="1"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0" fillId="6" borderId="29" xfId="0" applyFill="1" applyBorder="1" applyAlignment="1" applyProtection="1">
      <alignment horizontal="left" vertical="center"/>
      <protection locked="0"/>
    </xf>
    <xf numFmtId="0" fontId="0" fillId="6" borderId="30"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6" borderId="32" xfId="0" applyFill="1" applyBorder="1" applyAlignment="1" applyProtection="1">
      <alignment horizontal="left" vertical="center"/>
      <protection locked="0"/>
    </xf>
    <xf numFmtId="0" fontId="16" fillId="0" borderId="0" xfId="0" applyFont="1" applyAlignment="1">
      <alignment horizontal="left" vertical="center" indent="11"/>
    </xf>
    <xf numFmtId="0" fontId="8" fillId="0" borderId="41" xfId="0" applyFont="1" applyBorder="1" applyAlignment="1">
      <alignment horizontal="center" wrapText="1"/>
    </xf>
    <xf numFmtId="0" fontId="2" fillId="0" borderId="1" xfId="0" applyFont="1" applyBorder="1" applyAlignment="1">
      <alignment horizontal="center" vertical="center" wrapText="1"/>
    </xf>
    <xf numFmtId="0" fontId="17" fillId="0" borderId="1" xfId="0" applyFont="1" applyBorder="1" applyAlignment="1">
      <alignment horizontal="left" vertical="top" wrapText="1"/>
    </xf>
    <xf numFmtId="0" fontId="19" fillId="0" borderId="1" xfId="0" applyFont="1" applyBorder="1" applyAlignment="1">
      <alignment horizontal="left" vertical="top" wrapText="1"/>
    </xf>
    <xf numFmtId="0" fontId="8" fillId="0" borderId="42" xfId="0" applyFont="1" applyBorder="1" applyAlignment="1">
      <alignment vertical="center" wrapText="1"/>
    </xf>
    <xf numFmtId="0" fontId="8" fillId="0" borderId="42" xfId="0" applyFont="1" applyBorder="1" applyAlignment="1">
      <alignment horizontal="center" vertical="center" wrapText="1"/>
    </xf>
    <xf numFmtId="0" fontId="1" fillId="10" borderId="1" xfId="0" applyFont="1" applyFill="1" applyBorder="1" applyAlignment="1">
      <alignment horizontal="center" vertical="center"/>
    </xf>
    <xf numFmtId="0" fontId="0" fillId="10" borderId="1" xfId="0" applyFont="1" applyFill="1" applyBorder="1" applyAlignment="1">
      <alignment horizontal="left" vertical="center"/>
    </xf>
    <xf numFmtId="0" fontId="1" fillId="10" borderId="1" xfId="0" applyFont="1" applyFill="1" applyBorder="1" applyAlignment="1">
      <alignment horizontal="left" vertical="center" wrapText="1"/>
    </xf>
    <xf numFmtId="0" fontId="1" fillId="8" borderId="1" xfId="0" applyFont="1" applyFill="1" applyBorder="1" applyAlignment="1">
      <alignment horizontal="center" vertical="center"/>
    </xf>
    <xf numFmtId="0" fontId="6" fillId="4" borderId="0" xfId="2" applyNumberFormat="1" applyFont="1" applyBorder="1" applyAlignment="1">
      <alignment horizontal="center" vertical="center" wrapText="1"/>
    </xf>
    <xf numFmtId="0" fontId="3" fillId="8" borderId="1" xfId="1" applyFont="1" applyFill="1" applyBorder="1" applyAlignment="1" applyProtection="1">
      <alignment horizontal="center" vertical="center"/>
      <protection locked="0"/>
    </xf>
    <xf numFmtId="0" fontId="0" fillId="0" borderId="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7" fillId="5" borderId="0" xfId="0" applyFont="1" applyFill="1" applyAlignment="1">
      <alignment horizontal="center" vertical="center" wrapText="1"/>
    </xf>
    <xf numFmtId="0" fontId="7" fillId="5" borderId="3" xfId="0" applyFont="1" applyFill="1" applyBorder="1" applyAlignment="1">
      <alignment horizontal="center" vertical="center" wrapText="1"/>
    </xf>
    <xf numFmtId="0" fontId="6" fillId="4" borderId="3" xfId="2" applyNumberFormat="1" applyFont="1" applyBorder="1" applyAlignment="1">
      <alignment horizontal="center"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0" borderId="33" xfId="0" applyBorder="1" applyAlignment="1">
      <alignment horizontal="left" vertical="top" wrapText="1"/>
    </xf>
    <xf numFmtId="0" fontId="0" fillId="0" borderId="34" xfId="0" applyBorder="1" applyAlignment="1">
      <alignment horizontal="left" vertical="top"/>
    </xf>
    <xf numFmtId="0" fontId="0" fillId="8" borderId="2" xfId="0" applyFill="1" applyBorder="1" applyAlignment="1">
      <alignment horizontal="center" vertical="center" wrapText="1"/>
    </xf>
    <xf numFmtId="0" fontId="0" fillId="0" borderId="9" xfId="0" applyBorder="1" applyAlignment="1">
      <alignment horizontal="left" vertical="top"/>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2" fillId="0" borderId="1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7" fillId="5" borderId="0" xfId="0" applyFont="1" applyFill="1" applyBorder="1" applyAlignment="1">
      <alignment horizontal="center" vertical="center" wrapText="1"/>
    </xf>
    <xf numFmtId="0" fontId="0" fillId="8" borderId="1" xfId="0" applyFill="1" applyBorder="1" applyAlignment="1">
      <alignment horizontal="center" vertical="center"/>
    </xf>
    <xf numFmtId="0" fontId="7" fillId="5" borderId="0" xfId="0" applyFont="1" applyFill="1" applyAlignment="1">
      <alignment horizontal="left" vertical="center" wrapText="1"/>
    </xf>
  </cellXfs>
  <cellStyles count="5">
    <cellStyle name="40% - Accent2" xfId="2" builtinId="35"/>
    <cellStyle name="Good" xfId="1" builtinId="26"/>
    <cellStyle name="Hyperlink" xfId="4" builtinId="8"/>
    <cellStyle name="Normal" xfId="0" builtinId="0"/>
    <cellStyle name="Normal 2" xfId="3" xr:uid="{00000000-0005-0000-0000-00000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4"/>
  <sheetViews>
    <sheetView topLeftCell="A9" workbookViewId="0">
      <selection activeCell="B11" sqref="B11"/>
    </sheetView>
  </sheetViews>
  <sheetFormatPr defaultColWidth="0" defaultRowHeight="12.75" zeroHeight="1" x14ac:dyDescent="0.2"/>
  <cols>
    <col min="1" max="1" width="30.7109375" style="12" customWidth="1"/>
    <col min="2" max="2" width="133.28515625" style="10" customWidth="1"/>
    <col min="3" max="3" width="0" style="11" hidden="1" customWidth="1"/>
    <col min="4" max="16384" width="9.140625" style="11" hidden="1"/>
  </cols>
  <sheetData>
    <row r="1" spans="1:2" ht="15.75" x14ac:dyDescent="0.25">
      <c r="A1" s="9" t="s">
        <v>6</v>
      </c>
    </row>
    <row r="2" spans="1:2" x14ac:dyDescent="0.2">
      <c r="A2" s="11"/>
    </row>
    <row r="3" spans="1:2" x14ac:dyDescent="0.2">
      <c r="A3" s="13" t="s">
        <v>7</v>
      </c>
      <c r="B3" s="13"/>
    </row>
    <row r="4" spans="1:2" x14ac:dyDescent="0.2">
      <c r="A4" s="14" t="s">
        <v>8</v>
      </c>
    </row>
    <row r="5" spans="1:2" x14ac:dyDescent="0.2">
      <c r="A5" s="11" t="s">
        <v>9</v>
      </c>
    </row>
    <row r="6" spans="1:2" x14ac:dyDescent="0.2">
      <c r="A6" s="16" t="s">
        <v>37</v>
      </c>
    </row>
    <row r="7" spans="1:2" x14ac:dyDescent="0.2">
      <c r="A7" s="11" t="s">
        <v>10</v>
      </c>
    </row>
    <row r="8" spans="1:2" x14ac:dyDescent="0.2">
      <c r="A8" s="11" t="s">
        <v>11</v>
      </c>
    </row>
    <row r="9" spans="1:2" ht="12.75" customHeight="1" x14ac:dyDescent="0.2">
      <c r="A9" s="17" t="s">
        <v>57</v>
      </c>
      <c r="B9" s="13"/>
    </row>
    <row r="10" spans="1:2" ht="12.75" customHeight="1" x14ac:dyDescent="0.2">
      <c r="A10" s="17" t="s">
        <v>43</v>
      </c>
      <c r="B10" s="13"/>
    </row>
    <row r="11" spans="1:2" ht="12.75" customHeight="1" x14ac:dyDescent="0.2">
      <c r="A11" s="17" t="s">
        <v>58</v>
      </c>
      <c r="B11" s="13"/>
    </row>
    <row r="12" spans="1:2" ht="12.75" customHeight="1" x14ac:dyDescent="0.2">
      <c r="A12" s="15"/>
      <c r="B12" s="13"/>
    </row>
    <row r="13" spans="1:2" ht="15.75" x14ac:dyDescent="0.25">
      <c r="A13" s="9" t="s">
        <v>12</v>
      </c>
    </row>
    <row r="14" spans="1:2" ht="15.75" thickBot="1" x14ac:dyDescent="0.3">
      <c r="A14" s="18" t="s">
        <v>13</v>
      </c>
      <c r="B14" s="19" t="s">
        <v>14</v>
      </c>
    </row>
    <row r="15" spans="1:2" x14ac:dyDescent="0.2">
      <c r="A15" s="122" t="s">
        <v>15</v>
      </c>
      <c r="B15" s="56" t="s">
        <v>16</v>
      </c>
    </row>
    <row r="16" spans="1:2" ht="13.5" thickBot="1" x14ac:dyDescent="0.25">
      <c r="A16" s="124"/>
      <c r="B16" s="57" t="s">
        <v>17</v>
      </c>
    </row>
    <row r="17" spans="1:2" ht="13.5" thickBot="1" x14ac:dyDescent="0.25">
      <c r="A17" s="20"/>
      <c r="B17" s="21"/>
    </row>
    <row r="18" spans="1:2" ht="14.25" customHeight="1" x14ac:dyDescent="0.2">
      <c r="A18" s="122" t="s">
        <v>59</v>
      </c>
      <c r="B18" s="56" t="s">
        <v>60</v>
      </c>
    </row>
    <row r="19" spans="1:2" ht="15.75" customHeight="1" thickBot="1" x14ac:dyDescent="0.25">
      <c r="A19" s="124"/>
      <c r="B19" s="57" t="s">
        <v>17</v>
      </c>
    </row>
    <row r="20" spans="1:2" ht="13.5" thickBot="1" x14ac:dyDescent="0.25">
      <c r="A20" s="20"/>
      <c r="B20" s="21"/>
    </row>
    <row r="21" spans="1:2" x14ac:dyDescent="0.2">
      <c r="A21" s="122" t="s">
        <v>61</v>
      </c>
      <c r="B21" s="56" t="s">
        <v>62</v>
      </c>
    </row>
    <row r="22" spans="1:2" x14ac:dyDescent="0.2">
      <c r="A22" s="123"/>
      <c r="B22" s="58" t="s">
        <v>19</v>
      </c>
    </row>
    <row r="23" spans="1:2" x14ac:dyDescent="0.2">
      <c r="A23" s="123"/>
      <c r="B23" s="59" t="s">
        <v>18</v>
      </c>
    </row>
    <row r="24" spans="1:2" ht="13.5" customHeight="1" thickBot="1" x14ac:dyDescent="0.25">
      <c r="A24" s="124"/>
      <c r="B24" s="57" t="s">
        <v>42</v>
      </c>
    </row>
    <row r="25" spans="1:2" ht="13.5" thickBot="1" x14ac:dyDescent="0.25">
      <c r="A25" s="50"/>
      <c r="B25" s="51"/>
    </row>
    <row r="26" spans="1:2" x14ac:dyDescent="0.2"/>
    <row r="27" spans="1:2" x14ac:dyDescent="0.2"/>
    <row r="28" spans="1:2" x14ac:dyDescent="0.2"/>
    <row r="29" spans="1:2" x14ac:dyDescent="0.2"/>
    <row r="30" spans="1:2" x14ac:dyDescent="0.2"/>
    <row r="31" spans="1:2" x14ac:dyDescent="0.2"/>
    <row r="32" spans="1: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1:1" x14ac:dyDescent="0.2"/>
    <row r="50" spans="1:1" x14ac:dyDescent="0.2"/>
    <row r="51" spans="1:1" x14ac:dyDescent="0.2"/>
    <row r="52" spans="1:1" x14ac:dyDescent="0.2"/>
    <row r="53" spans="1:1" x14ac:dyDescent="0.2"/>
    <row r="54" spans="1:1" x14ac:dyDescent="0.2"/>
    <row r="55" spans="1:1" x14ac:dyDescent="0.2"/>
    <row r="56" spans="1:1" x14ac:dyDescent="0.2"/>
    <row r="57" spans="1:1" x14ac:dyDescent="0.2"/>
    <row r="58" spans="1:1" x14ac:dyDescent="0.2"/>
    <row r="59" spans="1:1" x14ac:dyDescent="0.2"/>
    <row r="60" spans="1:1" x14ac:dyDescent="0.2">
      <c r="A60" s="78" t="s">
        <v>106</v>
      </c>
    </row>
    <row r="61" spans="1:1" x14ac:dyDescent="0.2"/>
    <row r="62" spans="1:1" x14ac:dyDescent="0.2"/>
    <row r="63" spans="1:1" x14ac:dyDescent="0.2"/>
    <row r="74"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sheetData>
  <mergeCells count="3">
    <mergeCell ref="A21:A24"/>
    <mergeCell ref="A15:A16"/>
    <mergeCell ref="A18:A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BE05-196B-4659-A3AF-2DB0C4448916}">
  <sheetPr>
    <pageSetUpPr fitToPage="1"/>
  </sheetPr>
  <dimension ref="A1:Q22"/>
  <sheetViews>
    <sheetView zoomScale="110" zoomScaleNormal="110" zoomScaleSheetLayoutView="100" workbookViewId="0">
      <pane ySplit="2" topLeftCell="A6"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153</v>
      </c>
      <c r="B1" s="127"/>
      <c r="C1" s="127"/>
      <c r="D1" s="127"/>
      <c r="E1" s="127"/>
      <c r="F1" s="120"/>
      <c r="G1" s="1"/>
      <c r="H1" s="1"/>
      <c r="I1" s="1"/>
    </row>
    <row r="2" spans="1:17" s="3" customFormat="1" ht="51.75" thickBot="1" x14ac:dyDescent="0.3">
      <c r="A2" s="43" t="s">
        <v>0</v>
      </c>
      <c r="B2" s="43" t="s">
        <v>3</v>
      </c>
      <c r="C2" s="43" t="s">
        <v>4</v>
      </c>
      <c r="D2" s="43" t="s">
        <v>74</v>
      </c>
      <c r="E2" s="52" t="s">
        <v>5</v>
      </c>
      <c r="F2" s="43" t="s">
        <v>122</v>
      </c>
      <c r="G2" s="44" t="s">
        <v>1</v>
      </c>
      <c r="H2" s="44" t="s">
        <v>44</v>
      </c>
      <c r="I2" s="45" t="s">
        <v>2</v>
      </c>
    </row>
    <row r="3" spans="1:17" ht="15" customHeight="1" x14ac:dyDescent="0.25">
      <c r="A3" s="37">
        <v>1</v>
      </c>
      <c r="B3" s="39" t="s">
        <v>45</v>
      </c>
      <c r="C3" s="42"/>
      <c r="D3" s="42"/>
      <c r="E3" s="42"/>
      <c r="F3" s="42"/>
      <c r="G3" s="42"/>
      <c r="H3" s="42"/>
      <c r="I3" s="42"/>
      <c r="Q3" t="s">
        <v>100</v>
      </c>
    </row>
    <row r="4" spans="1:17" ht="26.1" customHeight="1" x14ac:dyDescent="0.25">
      <c r="A4" s="37">
        <v>1.1000000000000001</v>
      </c>
      <c r="B4" s="38" t="s">
        <v>119</v>
      </c>
      <c r="C4" s="5" t="s">
        <v>136</v>
      </c>
      <c r="D4" s="6"/>
      <c r="E4" s="54" t="s">
        <v>120</v>
      </c>
      <c r="F4" s="121"/>
      <c r="G4" s="35">
        <v>1</v>
      </c>
      <c r="H4" s="35">
        <f t="shared" ref="H4:H15" si="0">IF(OR(F4="Yes",F4="Y",F4="YES",F4="y"),3,IF(OR(F4="Partial",F4="P",F4="PARTIAL",F4="p"),1,0))</f>
        <v>0</v>
      </c>
      <c r="I4" s="40">
        <f t="shared" ref="I4:I20" si="1">H4*G4</f>
        <v>0</v>
      </c>
      <c r="Q4" t="s">
        <v>101</v>
      </c>
    </row>
    <row r="5" spans="1:17" ht="15" customHeight="1" x14ac:dyDescent="0.25">
      <c r="A5" s="37">
        <v>2</v>
      </c>
      <c r="B5" s="39" t="s">
        <v>92</v>
      </c>
      <c r="C5" s="5" t="s">
        <v>46</v>
      </c>
      <c r="D5" s="6"/>
      <c r="E5" s="55"/>
      <c r="F5" s="121"/>
      <c r="G5" s="35"/>
      <c r="H5" s="35">
        <f t="shared" si="0"/>
        <v>0</v>
      </c>
      <c r="I5" s="40">
        <f t="shared" si="1"/>
        <v>0</v>
      </c>
      <c r="Q5" t="s">
        <v>102</v>
      </c>
    </row>
    <row r="6" spans="1:17" ht="26.1" customHeight="1" x14ac:dyDescent="0.25">
      <c r="A6" s="37">
        <v>2.1</v>
      </c>
      <c r="B6" s="38" t="s">
        <v>149</v>
      </c>
      <c r="C6" s="5" t="s">
        <v>137</v>
      </c>
      <c r="D6" s="6"/>
      <c r="E6" s="54" t="s">
        <v>121</v>
      </c>
      <c r="F6" s="121"/>
      <c r="G6" s="35">
        <v>5</v>
      </c>
      <c r="H6" s="35">
        <f t="shared" si="0"/>
        <v>0</v>
      </c>
      <c r="I6" s="40">
        <f t="shared" si="1"/>
        <v>0</v>
      </c>
    </row>
    <row r="7" spans="1:17" ht="26.1" customHeight="1" x14ac:dyDescent="0.25">
      <c r="A7" s="37">
        <v>2.2000000000000002</v>
      </c>
      <c r="B7" s="38" t="s">
        <v>79</v>
      </c>
      <c r="C7" s="5" t="s">
        <v>138</v>
      </c>
      <c r="D7" s="6"/>
      <c r="E7" s="54" t="s">
        <v>117</v>
      </c>
      <c r="F7" s="121"/>
      <c r="G7" s="35">
        <v>5</v>
      </c>
      <c r="H7" s="35">
        <f t="shared" si="0"/>
        <v>0</v>
      </c>
      <c r="I7" s="40">
        <f t="shared" si="1"/>
        <v>0</v>
      </c>
    </row>
    <row r="8" spans="1:17" ht="15" customHeight="1" x14ac:dyDescent="0.25">
      <c r="A8" s="37">
        <v>2.2999999999999998</v>
      </c>
      <c r="B8" s="38" t="s">
        <v>63</v>
      </c>
      <c r="C8" s="60"/>
      <c r="D8" s="60"/>
      <c r="E8" s="60"/>
      <c r="F8" s="121"/>
      <c r="G8" s="35"/>
      <c r="H8" s="35"/>
      <c r="I8" s="40">
        <f t="shared" si="1"/>
        <v>0</v>
      </c>
    </row>
    <row r="9" spans="1:17" ht="26.1" customHeight="1" x14ac:dyDescent="0.25">
      <c r="A9" s="37"/>
      <c r="B9" s="38" t="s">
        <v>65</v>
      </c>
      <c r="C9" s="5" t="s">
        <v>139</v>
      </c>
      <c r="D9" s="6"/>
      <c r="E9" s="54" t="s">
        <v>140</v>
      </c>
      <c r="F9" s="121"/>
      <c r="G9" s="35">
        <v>10</v>
      </c>
      <c r="H9" s="35">
        <f t="shared" si="0"/>
        <v>0</v>
      </c>
      <c r="I9" s="40">
        <f t="shared" si="1"/>
        <v>0</v>
      </c>
    </row>
    <row r="10" spans="1:17" ht="26.1" customHeight="1" x14ac:dyDescent="0.25">
      <c r="A10" s="37"/>
      <c r="B10" s="38" t="s">
        <v>66</v>
      </c>
      <c r="C10" s="5" t="s">
        <v>139</v>
      </c>
      <c r="D10" s="6"/>
      <c r="E10" s="54" t="s">
        <v>140</v>
      </c>
      <c r="F10" s="121"/>
      <c r="G10" s="35">
        <v>10</v>
      </c>
      <c r="H10" s="35">
        <f t="shared" si="0"/>
        <v>0</v>
      </c>
      <c r="I10" s="40">
        <f t="shared" si="1"/>
        <v>0</v>
      </c>
    </row>
    <row r="11" spans="1:17" ht="26.1" customHeight="1" x14ac:dyDescent="0.25">
      <c r="A11" s="37"/>
      <c r="B11" s="38" t="s">
        <v>76</v>
      </c>
      <c r="C11" s="5" t="s">
        <v>143</v>
      </c>
      <c r="D11" s="6"/>
      <c r="E11" s="54" t="s">
        <v>144</v>
      </c>
      <c r="F11" s="121"/>
      <c r="G11" s="35">
        <v>10</v>
      </c>
      <c r="H11" s="35">
        <f t="shared" si="0"/>
        <v>0</v>
      </c>
      <c r="I11" s="40">
        <f t="shared" si="1"/>
        <v>0</v>
      </c>
    </row>
    <row r="12" spans="1:17" ht="26.1" customHeight="1" x14ac:dyDescent="0.25">
      <c r="A12" s="37"/>
      <c r="B12" s="38" t="s">
        <v>83</v>
      </c>
      <c r="C12" s="5" t="s">
        <v>142</v>
      </c>
      <c r="D12" s="6"/>
      <c r="E12" s="54" t="s">
        <v>141</v>
      </c>
      <c r="F12" s="121"/>
      <c r="G12" s="35">
        <v>10</v>
      </c>
      <c r="H12" s="35">
        <f t="shared" si="0"/>
        <v>0</v>
      </c>
      <c r="I12" s="40">
        <f t="shared" si="1"/>
        <v>0</v>
      </c>
    </row>
    <row r="13" spans="1:17" ht="26.1" customHeight="1" x14ac:dyDescent="0.25">
      <c r="A13" s="37"/>
      <c r="B13" s="38" t="s">
        <v>84</v>
      </c>
      <c r="C13" s="5" t="s">
        <v>142</v>
      </c>
      <c r="D13" s="6"/>
      <c r="E13" s="54" t="s">
        <v>141</v>
      </c>
      <c r="F13" s="121"/>
      <c r="G13" s="35">
        <v>10</v>
      </c>
      <c r="H13" s="35">
        <f t="shared" si="0"/>
        <v>0</v>
      </c>
      <c r="I13" s="40">
        <f t="shared" si="1"/>
        <v>0</v>
      </c>
    </row>
    <row r="14" spans="1:17" ht="15" customHeight="1" x14ac:dyDescent="0.25">
      <c r="A14" s="37">
        <v>2.4</v>
      </c>
      <c r="B14" s="38" t="s">
        <v>93</v>
      </c>
      <c r="C14" s="60"/>
      <c r="D14" s="60"/>
      <c r="E14" s="60"/>
      <c r="F14" s="121"/>
      <c r="G14" s="35"/>
      <c r="H14" s="35"/>
      <c r="I14" s="40">
        <f t="shared" si="1"/>
        <v>0</v>
      </c>
    </row>
    <row r="15" spans="1:17" ht="26.1" customHeight="1" x14ac:dyDescent="0.25">
      <c r="A15" s="37"/>
      <c r="B15" s="61" t="s">
        <v>64</v>
      </c>
      <c r="C15" s="5" t="s">
        <v>137</v>
      </c>
      <c r="D15" s="6"/>
      <c r="E15" s="54" t="s">
        <v>121</v>
      </c>
      <c r="F15" s="121"/>
      <c r="G15" s="35">
        <v>10</v>
      </c>
      <c r="H15" s="35">
        <f t="shared" si="0"/>
        <v>0</v>
      </c>
      <c r="I15" s="40">
        <f t="shared" si="1"/>
        <v>0</v>
      </c>
    </row>
    <row r="16" spans="1:17" ht="26.1" customHeight="1" x14ac:dyDescent="0.25">
      <c r="A16" s="37"/>
      <c r="B16" s="61" t="s">
        <v>85</v>
      </c>
      <c r="C16" s="5" t="s">
        <v>137</v>
      </c>
      <c r="D16" s="6"/>
      <c r="E16" s="54" t="s">
        <v>121</v>
      </c>
      <c r="F16" s="121"/>
      <c r="G16" s="35">
        <v>5</v>
      </c>
      <c r="H16" s="35">
        <f>IF(OR(F16="Yes",F16="Y",F16="YES",F16="y"),3,IF(OR(F16="Partial",F16="P",F16="PARTIAL",F16="p"),1,0))</f>
        <v>0</v>
      </c>
      <c r="I16" s="40">
        <f t="shared" si="1"/>
        <v>0</v>
      </c>
    </row>
    <row r="17" spans="1:9" ht="26.1" customHeight="1" x14ac:dyDescent="0.25">
      <c r="A17" s="37"/>
      <c r="B17" s="61" t="s">
        <v>67</v>
      </c>
      <c r="C17" s="5" t="s">
        <v>137</v>
      </c>
      <c r="D17" s="6"/>
      <c r="E17" s="54" t="s">
        <v>121</v>
      </c>
      <c r="F17" s="121"/>
      <c r="G17" s="35">
        <v>5</v>
      </c>
      <c r="H17" s="35">
        <f t="shared" ref="H17:H20" si="2">IF(OR(F17="Yes",F17="Y",F17="YES",F17="y"),3,IF(OR(F17="Partial",F17="P",F17="PARTIAL",F17="p"),1,0))</f>
        <v>0</v>
      </c>
      <c r="I17" s="40">
        <f t="shared" si="1"/>
        <v>0</v>
      </c>
    </row>
    <row r="18" spans="1:9" ht="26.1" customHeight="1" x14ac:dyDescent="0.25">
      <c r="A18" s="37"/>
      <c r="B18" s="61" t="s">
        <v>80</v>
      </c>
      <c r="C18" s="5" t="s">
        <v>137</v>
      </c>
      <c r="D18" s="6"/>
      <c r="E18" s="54" t="s">
        <v>121</v>
      </c>
      <c r="F18" s="121"/>
      <c r="G18" s="35">
        <v>5</v>
      </c>
      <c r="H18" s="35">
        <f t="shared" si="2"/>
        <v>0</v>
      </c>
      <c r="I18" s="40">
        <f t="shared" si="1"/>
        <v>0</v>
      </c>
    </row>
    <row r="19" spans="1:9" ht="26.1" customHeight="1" x14ac:dyDescent="0.25">
      <c r="A19" s="37"/>
      <c r="B19" s="61" t="s">
        <v>81</v>
      </c>
      <c r="C19" s="5" t="s">
        <v>145</v>
      </c>
      <c r="D19" s="6"/>
      <c r="E19" s="54" t="s">
        <v>118</v>
      </c>
      <c r="F19" s="121"/>
      <c r="G19" s="35">
        <v>5</v>
      </c>
      <c r="H19" s="35">
        <f t="shared" si="2"/>
        <v>0</v>
      </c>
      <c r="I19" s="40">
        <f t="shared" si="1"/>
        <v>0</v>
      </c>
    </row>
    <row r="20" spans="1:9" ht="26.1" customHeight="1" x14ac:dyDescent="0.25">
      <c r="A20" s="37"/>
      <c r="B20" s="61" t="s">
        <v>68</v>
      </c>
      <c r="C20" s="5" t="s">
        <v>137</v>
      </c>
      <c r="D20" s="6"/>
      <c r="E20" s="54" t="s">
        <v>121</v>
      </c>
      <c r="F20" s="121"/>
      <c r="G20" s="35">
        <v>1</v>
      </c>
      <c r="H20" s="35">
        <f t="shared" si="2"/>
        <v>0</v>
      </c>
      <c r="I20" s="40">
        <f t="shared" si="1"/>
        <v>0</v>
      </c>
    </row>
    <row r="21" spans="1:9" x14ac:dyDescent="0.25">
      <c r="G21" s="41">
        <f>SUM(G4:G20)*3</f>
        <v>276</v>
      </c>
      <c r="I21" s="41">
        <f>SUM(I4:I20)</f>
        <v>0</v>
      </c>
    </row>
    <row r="22" spans="1:9" x14ac:dyDescent="0.25">
      <c r="G22" s="41" t="s">
        <v>123</v>
      </c>
      <c r="H22" s="41">
        <f>I21/G21*100</f>
        <v>0</v>
      </c>
    </row>
  </sheetData>
  <sheetProtection algorithmName="SHA-512" hashValue="PD3Grkfnn/ld08z6m1mkz2kHN+huv0Txw7cEzJwh0LggStD3Pm7p/FF7OJbIiWh4/VbSNhO2ZIbqp9XjhWaFKg==" saltValue="Kc3WK8Vmnsp3p2mYWpXZ6g==" spinCount="100000" sheet="1" selectLockedCells="1"/>
  <mergeCells count="1">
    <mergeCell ref="A1:E1"/>
  </mergeCells>
  <dataValidations count="1">
    <dataValidation type="list" allowBlank="1" showInputMessage="1" showErrorMessage="1" sqref="D15:D20 D4:D7 D9:D13 F4:F20" xr:uid="{F2DAF6C4-467C-497E-AE60-387B174BA074}">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8.5703125" customWidth="1"/>
    <col min="5" max="5" width="8.42578125" hidden="1" customWidth="1"/>
    <col min="6" max="6" width="51.42578125" hidden="1" customWidth="1"/>
  </cols>
  <sheetData>
    <row r="1" spans="1:6" ht="16.5" thickBot="1" x14ac:dyDescent="0.3">
      <c r="A1" s="126" t="s">
        <v>20</v>
      </c>
      <c r="B1" s="143"/>
      <c r="C1" s="143"/>
      <c r="D1" s="143"/>
      <c r="E1" s="82"/>
    </row>
    <row r="2" spans="1:6" ht="15.75" thickBot="1" x14ac:dyDescent="0.3">
      <c r="A2" s="46"/>
      <c r="B2" s="66" t="s">
        <v>22</v>
      </c>
      <c r="C2" s="72" t="s">
        <v>5</v>
      </c>
      <c r="D2" s="72" t="s">
        <v>21</v>
      </c>
      <c r="E2" s="73" t="s">
        <v>72</v>
      </c>
    </row>
    <row r="3" spans="1:6" ht="15.75" thickBot="1" x14ac:dyDescent="0.3">
      <c r="A3" s="7"/>
      <c r="B3" s="62"/>
      <c r="C3" s="71"/>
      <c r="D3" s="71"/>
      <c r="E3" s="71"/>
      <c r="F3" s="53"/>
    </row>
    <row r="4" spans="1:6" ht="25.5" x14ac:dyDescent="0.25">
      <c r="A4" s="128">
        <v>1</v>
      </c>
      <c r="B4" s="67" t="s">
        <v>30</v>
      </c>
      <c r="C4" s="36"/>
      <c r="D4" s="36"/>
      <c r="E4" s="144"/>
      <c r="F4" s="133" t="s">
        <v>94</v>
      </c>
    </row>
    <row r="5" spans="1:6" ht="25.5" x14ac:dyDescent="0.25">
      <c r="A5" s="129"/>
      <c r="B5" s="63" t="s">
        <v>95</v>
      </c>
      <c r="C5" s="95"/>
      <c r="D5" s="95"/>
      <c r="E5" s="144"/>
      <c r="F5" s="136"/>
    </row>
    <row r="6" spans="1:6" ht="51" x14ac:dyDescent="0.25">
      <c r="A6" s="129"/>
      <c r="B6" s="68" t="s">
        <v>124</v>
      </c>
      <c r="C6" s="95"/>
      <c r="D6" s="95"/>
      <c r="E6" s="144"/>
      <c r="F6" s="136"/>
    </row>
    <row r="7" spans="1:6" ht="96" customHeight="1" thickBot="1" x14ac:dyDescent="0.3">
      <c r="A7" s="130"/>
      <c r="B7" s="68" t="s">
        <v>125</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73</v>
      </c>
    </row>
    <row r="10" spans="1:6" ht="15.75" thickBot="1" x14ac:dyDescent="0.3">
      <c r="A10" s="140">
        <v>3</v>
      </c>
      <c r="B10" s="67" t="s">
        <v>33</v>
      </c>
      <c r="C10" s="93"/>
      <c r="D10" s="94"/>
      <c r="E10" s="74"/>
      <c r="F10" s="76"/>
    </row>
    <row r="11" spans="1:6" ht="63.75" x14ac:dyDescent="0.25">
      <c r="A11" s="141"/>
      <c r="B11" s="68" t="s">
        <v>126</v>
      </c>
      <c r="C11" s="95"/>
      <c r="D11" s="95"/>
      <c r="E11" s="131"/>
      <c r="F11" s="133" t="s">
        <v>105</v>
      </c>
    </row>
    <row r="12" spans="1:6" ht="51" x14ac:dyDescent="0.25">
      <c r="A12" s="141"/>
      <c r="B12" s="68" t="s">
        <v>127</v>
      </c>
      <c r="C12" s="95"/>
      <c r="D12" s="95"/>
      <c r="E12" s="132"/>
      <c r="F12" s="136"/>
    </row>
    <row r="13" spans="1:6" ht="38.25" x14ac:dyDescent="0.25">
      <c r="A13" s="141"/>
      <c r="B13" s="63" t="s">
        <v>130</v>
      </c>
      <c r="C13" s="95"/>
      <c r="D13" s="95"/>
      <c r="E13" s="132"/>
      <c r="F13" s="136"/>
    </row>
    <row r="14" spans="1:6" ht="63.75" x14ac:dyDescent="0.25">
      <c r="A14" s="141"/>
      <c r="B14" s="68" t="s">
        <v>131</v>
      </c>
      <c r="C14" s="95"/>
      <c r="D14" s="95"/>
      <c r="E14" s="132"/>
      <c r="F14" s="136"/>
    </row>
    <row r="15" spans="1:6" ht="51" x14ac:dyDescent="0.25">
      <c r="A15" s="141"/>
      <c r="B15" s="63" t="s">
        <v>128</v>
      </c>
      <c r="C15" s="95"/>
      <c r="D15" s="95"/>
      <c r="E15" s="132"/>
      <c r="F15" s="136"/>
    </row>
    <row r="16" spans="1:6" ht="77.25" thickBot="1" x14ac:dyDescent="0.3">
      <c r="A16" s="142"/>
      <c r="B16" s="68" t="s">
        <v>129</v>
      </c>
      <c r="C16" s="95"/>
      <c r="D16" s="95"/>
      <c r="E16" s="135"/>
      <c r="F16" s="134"/>
    </row>
    <row r="17" spans="1:6" ht="15.75" thickBot="1" x14ac:dyDescent="0.3">
      <c r="A17" s="128">
        <v>4</v>
      </c>
      <c r="B17" s="64" t="s">
        <v>34</v>
      </c>
      <c r="C17" s="93"/>
      <c r="D17" s="94"/>
      <c r="E17" s="74"/>
      <c r="F17" s="76"/>
    </row>
    <row r="18" spans="1:6" ht="38.25" x14ac:dyDescent="0.25">
      <c r="A18" s="129"/>
      <c r="B18" s="68" t="s">
        <v>96</v>
      </c>
      <c r="C18" s="95"/>
      <c r="D18" s="95"/>
      <c r="E18" s="131"/>
      <c r="F18" s="133" t="s">
        <v>97</v>
      </c>
    </row>
    <row r="19" spans="1:6" ht="51" x14ac:dyDescent="0.25">
      <c r="A19" s="129"/>
      <c r="B19" s="68" t="s">
        <v>98</v>
      </c>
      <c r="C19" s="95"/>
      <c r="D19" s="95"/>
      <c r="E19" s="132"/>
      <c r="F19" s="136"/>
    </row>
    <row r="20" spans="1:6" ht="76.5" x14ac:dyDescent="0.25">
      <c r="A20" s="129"/>
      <c r="B20" s="63" t="s">
        <v>132</v>
      </c>
      <c r="C20" s="95"/>
      <c r="D20" s="95"/>
      <c r="E20" s="132"/>
      <c r="F20" s="136"/>
    </row>
    <row r="21" spans="1:6" ht="39" thickBot="1" x14ac:dyDescent="0.3">
      <c r="A21" s="130"/>
      <c r="B21" s="68" t="s">
        <v>133</v>
      </c>
      <c r="C21" s="95"/>
      <c r="D21" s="95"/>
      <c r="E21" s="135"/>
      <c r="F21" s="134"/>
    </row>
    <row r="22" spans="1:6" ht="26.25" thickBot="1" x14ac:dyDescent="0.3">
      <c r="A22" s="79">
        <v>5</v>
      </c>
      <c r="B22" s="67" t="s">
        <v>47</v>
      </c>
      <c r="C22" s="93"/>
      <c r="D22" s="94"/>
      <c r="E22" s="74"/>
      <c r="F22" s="76"/>
    </row>
    <row r="23" spans="1:6" ht="25.5" x14ac:dyDescent="0.25">
      <c r="A23" s="80"/>
      <c r="B23" s="68" t="s">
        <v>48</v>
      </c>
      <c r="C23" s="95"/>
      <c r="D23" s="95"/>
      <c r="E23" s="83"/>
      <c r="F23" s="137" t="s">
        <v>69</v>
      </c>
    </row>
    <row r="24" spans="1:6" ht="25.5" x14ac:dyDescent="0.25">
      <c r="A24" s="80"/>
      <c r="B24" s="68" t="s">
        <v>50</v>
      </c>
      <c r="C24" s="95"/>
      <c r="D24" s="95"/>
      <c r="E24" s="84"/>
      <c r="F24" s="138"/>
    </row>
    <row r="25" spans="1:6" ht="87.75" customHeight="1" thickBot="1" x14ac:dyDescent="0.3">
      <c r="A25" s="81"/>
      <c r="B25" s="68" t="s">
        <v>49</v>
      </c>
      <c r="C25" s="95"/>
      <c r="D25" s="95"/>
      <c r="E25" s="85"/>
      <c r="F25" s="139"/>
    </row>
    <row r="26" spans="1:6" ht="15.75" thickBot="1" x14ac:dyDescent="0.3">
      <c r="A26" s="128">
        <v>6</v>
      </c>
      <c r="B26" s="67" t="s">
        <v>53</v>
      </c>
      <c r="C26" s="93"/>
      <c r="D26" s="94"/>
      <c r="E26" s="74"/>
      <c r="F26" s="76"/>
    </row>
    <row r="27" spans="1:6" ht="25.5" x14ac:dyDescent="0.25">
      <c r="A27" s="129"/>
      <c r="B27" s="63" t="s">
        <v>38</v>
      </c>
      <c r="C27" s="95"/>
      <c r="D27" s="95"/>
      <c r="E27" s="131"/>
      <c r="F27" s="133" t="s">
        <v>71</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51</v>
      </c>
      <c r="C31" s="95"/>
      <c r="D31" s="95"/>
      <c r="E31" s="132"/>
      <c r="F31" s="136"/>
    </row>
    <row r="32" spans="1:6" ht="15.75" thickBot="1" x14ac:dyDescent="0.3">
      <c r="A32" s="129"/>
      <c r="B32" s="65" t="s">
        <v>52</v>
      </c>
      <c r="C32" s="95"/>
      <c r="D32" s="95"/>
      <c r="E32" s="135"/>
      <c r="F32" s="134"/>
    </row>
    <row r="33" spans="1:6" ht="15.75" thickBot="1" x14ac:dyDescent="0.3">
      <c r="A33" s="128">
        <v>7</v>
      </c>
      <c r="B33" s="67" t="s">
        <v>35</v>
      </c>
      <c r="C33" s="93"/>
      <c r="D33" s="94"/>
      <c r="E33" s="74"/>
      <c r="F33" s="76"/>
    </row>
    <row r="34" spans="1:6" ht="51" x14ac:dyDescent="0.25">
      <c r="A34" s="129"/>
      <c r="B34" s="68" t="s">
        <v>99</v>
      </c>
      <c r="C34" s="95"/>
      <c r="D34" s="95"/>
      <c r="E34" s="131"/>
      <c r="F34" s="133" t="s">
        <v>70</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F8x9pmm/B8Uc9dElciR0Nj+rNdI5IG4MxFLm6tqxoWQZxV5HmFkTI5mjLsHil/+MIpBI7y+Fgy2+ZFond6Dm4w==" saltValue="Mft58/xYHp2w9O9xGkoC0Q==" spinCount="100000" sheet="1" selectLockedCells="1"/>
  <mergeCells count="18">
    <mergeCell ref="A17:A21"/>
    <mergeCell ref="E18:E21"/>
    <mergeCell ref="F18:F21"/>
    <mergeCell ref="A1:D1"/>
    <mergeCell ref="A4:A7"/>
    <mergeCell ref="E4:E7"/>
    <mergeCell ref="F4:F7"/>
    <mergeCell ref="A8:A9"/>
    <mergeCell ref="A10:A16"/>
    <mergeCell ref="E11:E16"/>
    <mergeCell ref="F11:F16"/>
    <mergeCell ref="F23:F25"/>
    <mergeCell ref="A26:A32"/>
    <mergeCell ref="E27:E32"/>
    <mergeCell ref="F27:F32"/>
    <mergeCell ref="A33:A35"/>
    <mergeCell ref="E34:E35"/>
    <mergeCell ref="F34:F35"/>
  </mergeCells>
  <pageMargins left="0.23622047244094491" right="0.23622047244094491" top="0.74803149606299213" bottom="0.74803149606299213" header="0.31496062992125984" footer="0.31496062992125984"/>
  <pageSetup paperSize="9" scale="48" fitToHeight="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58"/>
  <sheetViews>
    <sheetView workbookViewId="0">
      <selection activeCell="E29" sqref="E29"/>
    </sheetView>
  </sheetViews>
  <sheetFormatPr defaultRowHeight="15" x14ac:dyDescent="0.25"/>
  <cols>
    <col min="1" max="1" width="9.140625" style="96" customWidth="1"/>
    <col min="2" max="2" width="11.85546875" style="96" customWidth="1"/>
    <col min="3" max="3" width="143.85546875" style="96" customWidth="1"/>
    <col min="257" max="258" width="9.140625" customWidth="1"/>
    <col min="259" max="259" width="78.85546875" customWidth="1"/>
    <col min="513" max="514" width="9.140625" customWidth="1"/>
    <col min="515" max="515" width="78.85546875" customWidth="1"/>
    <col min="769" max="770" width="9.140625" customWidth="1"/>
    <col min="771" max="771" width="78.85546875" customWidth="1"/>
    <col min="1025" max="1026" width="9.140625" customWidth="1"/>
    <col min="1027" max="1027" width="78.85546875" customWidth="1"/>
    <col min="1281" max="1282" width="9.140625" customWidth="1"/>
    <col min="1283" max="1283" width="78.85546875" customWidth="1"/>
    <col min="1537" max="1538" width="9.140625" customWidth="1"/>
    <col min="1539" max="1539" width="78.85546875" customWidth="1"/>
    <col min="1793" max="1794" width="9.140625" customWidth="1"/>
    <col min="1795" max="1795" width="78.85546875" customWidth="1"/>
    <col min="2049" max="2050" width="9.140625" customWidth="1"/>
    <col min="2051" max="2051" width="78.85546875" customWidth="1"/>
    <col min="2305" max="2306" width="9.140625" customWidth="1"/>
    <col min="2307" max="2307" width="78.85546875" customWidth="1"/>
    <col min="2561" max="2562" width="9.140625" customWidth="1"/>
    <col min="2563" max="2563" width="78.85546875" customWidth="1"/>
    <col min="2817" max="2818" width="9.140625" customWidth="1"/>
    <col min="2819" max="2819" width="78.85546875" customWidth="1"/>
    <col min="3073" max="3074" width="9.140625" customWidth="1"/>
    <col min="3075" max="3075" width="78.85546875" customWidth="1"/>
    <col min="3329" max="3330" width="9.140625" customWidth="1"/>
    <col min="3331" max="3331" width="78.85546875" customWidth="1"/>
    <col min="3585" max="3586" width="9.140625" customWidth="1"/>
    <col min="3587" max="3587" width="78.85546875" customWidth="1"/>
    <col min="3841" max="3842" width="9.140625" customWidth="1"/>
    <col min="3843" max="3843" width="78.85546875" customWidth="1"/>
    <col min="4097" max="4098" width="9.140625" customWidth="1"/>
    <col min="4099" max="4099" width="78.85546875" customWidth="1"/>
    <col min="4353" max="4354" width="9.140625" customWidth="1"/>
    <col min="4355" max="4355" width="78.85546875" customWidth="1"/>
    <col min="4609" max="4610" width="9.140625" customWidth="1"/>
    <col min="4611" max="4611" width="78.85546875" customWidth="1"/>
    <col min="4865" max="4866" width="9.140625" customWidth="1"/>
    <col min="4867" max="4867" width="78.85546875" customWidth="1"/>
    <col min="5121" max="5122" width="9.140625" customWidth="1"/>
    <col min="5123" max="5123" width="78.85546875" customWidth="1"/>
    <col min="5377" max="5378" width="9.140625" customWidth="1"/>
    <col min="5379" max="5379" width="78.85546875" customWidth="1"/>
    <col min="5633" max="5634" width="9.140625" customWidth="1"/>
    <col min="5635" max="5635" width="78.85546875" customWidth="1"/>
    <col min="5889" max="5890" width="9.140625" customWidth="1"/>
    <col min="5891" max="5891" width="78.85546875" customWidth="1"/>
    <col min="6145" max="6146" width="9.140625" customWidth="1"/>
    <col min="6147" max="6147" width="78.85546875" customWidth="1"/>
    <col min="6401" max="6402" width="9.140625" customWidth="1"/>
    <col min="6403" max="6403" width="78.85546875" customWidth="1"/>
    <col min="6657" max="6658" width="9.140625" customWidth="1"/>
    <col min="6659" max="6659" width="78.85546875" customWidth="1"/>
    <col min="6913" max="6914" width="9.140625" customWidth="1"/>
    <col min="6915" max="6915" width="78.85546875" customWidth="1"/>
    <col min="7169" max="7170" width="9.140625" customWidth="1"/>
    <col min="7171" max="7171" width="78.85546875" customWidth="1"/>
    <col min="7425" max="7426" width="9.140625" customWidth="1"/>
    <col min="7427" max="7427" width="78.85546875" customWidth="1"/>
    <col min="7681" max="7682" width="9.140625" customWidth="1"/>
    <col min="7683" max="7683" width="78.85546875" customWidth="1"/>
    <col min="7937" max="7938" width="9.140625" customWidth="1"/>
    <col min="7939" max="7939" width="78.85546875" customWidth="1"/>
    <col min="8193" max="8194" width="9.140625" customWidth="1"/>
    <col min="8195" max="8195" width="78.85546875" customWidth="1"/>
    <col min="8449" max="8450" width="9.140625" customWidth="1"/>
    <col min="8451" max="8451" width="78.85546875" customWidth="1"/>
    <col min="8705" max="8706" width="9.140625" customWidth="1"/>
    <col min="8707" max="8707" width="78.85546875" customWidth="1"/>
    <col min="8961" max="8962" width="9.140625" customWidth="1"/>
    <col min="8963" max="8963" width="78.85546875" customWidth="1"/>
    <col min="9217" max="9218" width="9.140625" customWidth="1"/>
    <col min="9219" max="9219" width="78.85546875" customWidth="1"/>
    <col min="9473" max="9474" width="9.140625" customWidth="1"/>
    <col min="9475" max="9475" width="78.85546875" customWidth="1"/>
    <col min="9729" max="9730" width="9.140625" customWidth="1"/>
    <col min="9731" max="9731" width="78.85546875" customWidth="1"/>
    <col min="9985" max="9986" width="9.140625" customWidth="1"/>
    <col min="9987" max="9987" width="78.85546875" customWidth="1"/>
    <col min="10241" max="10242" width="9.140625" customWidth="1"/>
    <col min="10243" max="10243" width="78.85546875" customWidth="1"/>
    <col min="10497" max="10498" width="9.140625" customWidth="1"/>
    <col min="10499" max="10499" width="78.85546875" customWidth="1"/>
    <col min="10753" max="10754" width="9.140625" customWidth="1"/>
    <col min="10755" max="10755" width="78.85546875" customWidth="1"/>
    <col min="11009" max="11010" width="9.140625" customWidth="1"/>
    <col min="11011" max="11011" width="78.85546875" customWidth="1"/>
    <col min="11265" max="11266" width="9.140625" customWidth="1"/>
    <col min="11267" max="11267" width="78.85546875" customWidth="1"/>
    <col min="11521" max="11522" width="9.140625" customWidth="1"/>
    <col min="11523" max="11523" width="78.85546875" customWidth="1"/>
    <col min="11777" max="11778" width="9.140625" customWidth="1"/>
    <col min="11779" max="11779" width="78.85546875" customWidth="1"/>
    <col min="12033" max="12034" width="9.140625" customWidth="1"/>
    <col min="12035" max="12035" width="78.85546875" customWidth="1"/>
    <col min="12289" max="12290" width="9.140625" customWidth="1"/>
    <col min="12291" max="12291" width="78.85546875" customWidth="1"/>
    <col min="12545" max="12546" width="9.140625" customWidth="1"/>
    <col min="12547" max="12547" width="78.85546875" customWidth="1"/>
    <col min="12801" max="12802" width="9.140625" customWidth="1"/>
    <col min="12803" max="12803" width="78.85546875" customWidth="1"/>
    <col min="13057" max="13058" width="9.140625" customWidth="1"/>
    <col min="13059" max="13059" width="78.85546875" customWidth="1"/>
    <col min="13313" max="13314" width="9.140625" customWidth="1"/>
    <col min="13315" max="13315" width="78.85546875" customWidth="1"/>
    <col min="13569" max="13570" width="9.140625" customWidth="1"/>
    <col min="13571" max="13571" width="78.85546875" customWidth="1"/>
    <col min="13825" max="13826" width="9.140625" customWidth="1"/>
    <col min="13827" max="13827" width="78.85546875" customWidth="1"/>
    <col min="14081" max="14082" width="9.140625" customWidth="1"/>
    <col min="14083" max="14083" width="78.85546875" customWidth="1"/>
    <col min="14337" max="14338" width="9.140625" customWidth="1"/>
    <col min="14339" max="14339" width="78.85546875" customWidth="1"/>
    <col min="14593" max="14594" width="9.140625" customWidth="1"/>
    <col min="14595" max="14595" width="78.85546875" customWidth="1"/>
    <col min="14849" max="14850" width="9.140625" customWidth="1"/>
    <col min="14851" max="14851" width="78.85546875" customWidth="1"/>
    <col min="15105" max="15106" width="9.140625" customWidth="1"/>
    <col min="15107" max="15107" width="78.85546875" customWidth="1"/>
    <col min="15361" max="15362" width="9.140625" customWidth="1"/>
    <col min="15363" max="15363" width="78.85546875" customWidth="1"/>
    <col min="15617" max="15618" width="9.140625" customWidth="1"/>
    <col min="15619" max="15619" width="78.85546875" customWidth="1"/>
    <col min="15873" max="15874" width="9.140625" customWidth="1"/>
    <col min="15875" max="15875" width="78.85546875" customWidth="1"/>
    <col min="16129" max="16130" width="9.140625" customWidth="1"/>
    <col min="16131" max="16131" width="78.85546875" customWidth="1"/>
  </cols>
  <sheetData>
    <row r="1" spans="1:3" ht="15.75" x14ac:dyDescent="0.25">
      <c r="A1" s="145" t="s">
        <v>56</v>
      </c>
      <c r="B1" s="145"/>
      <c r="C1" s="145"/>
    </row>
    <row r="2" spans="1:3" ht="15.75" thickBot="1" x14ac:dyDescent="0.3"/>
    <row r="3" spans="1:3" ht="16.5" thickBot="1" x14ac:dyDescent="0.3">
      <c r="A3" s="97" t="s">
        <v>54</v>
      </c>
      <c r="B3" s="98" t="s">
        <v>0</v>
      </c>
      <c r="C3" s="99" t="s">
        <v>55</v>
      </c>
    </row>
    <row r="4" spans="1:3" x14ac:dyDescent="0.25">
      <c r="A4" s="100"/>
      <c r="B4" s="101"/>
      <c r="C4" s="102"/>
    </row>
    <row r="5" spans="1:3" x14ac:dyDescent="0.25">
      <c r="A5" s="103"/>
      <c r="B5" s="104"/>
      <c r="C5" s="105"/>
    </row>
    <row r="6" spans="1:3" x14ac:dyDescent="0.25">
      <c r="A6" s="103"/>
      <c r="B6" s="104"/>
      <c r="C6" s="105"/>
    </row>
    <row r="7" spans="1:3" x14ac:dyDescent="0.25">
      <c r="A7" s="103"/>
      <c r="B7" s="104"/>
      <c r="C7" s="105"/>
    </row>
    <row r="8" spans="1:3" x14ac:dyDescent="0.25">
      <c r="A8" s="103"/>
      <c r="B8" s="104"/>
      <c r="C8" s="105"/>
    </row>
    <row r="9" spans="1:3" x14ac:dyDescent="0.25">
      <c r="A9" s="103"/>
      <c r="B9" s="104"/>
      <c r="C9" s="105"/>
    </row>
    <row r="10" spans="1:3" x14ac:dyDescent="0.25">
      <c r="A10" s="103"/>
      <c r="B10" s="104"/>
      <c r="C10" s="105"/>
    </row>
    <row r="11" spans="1:3" x14ac:dyDescent="0.25">
      <c r="A11" s="103"/>
      <c r="B11" s="104"/>
      <c r="C11" s="105"/>
    </row>
    <row r="12" spans="1:3" x14ac:dyDescent="0.25">
      <c r="A12" s="103"/>
      <c r="B12" s="104"/>
      <c r="C12" s="105"/>
    </row>
    <row r="13" spans="1:3" x14ac:dyDescent="0.25">
      <c r="A13" s="103"/>
      <c r="B13" s="104"/>
      <c r="C13" s="105"/>
    </row>
    <row r="14" spans="1:3" x14ac:dyDescent="0.25">
      <c r="A14" s="103"/>
      <c r="B14" s="104"/>
      <c r="C14" s="105"/>
    </row>
    <row r="15" spans="1:3" x14ac:dyDescent="0.25">
      <c r="A15" s="103"/>
      <c r="B15" s="104"/>
      <c r="C15" s="105"/>
    </row>
    <row r="16" spans="1:3" x14ac:dyDescent="0.25">
      <c r="A16" s="103"/>
      <c r="B16" s="104"/>
      <c r="C16" s="105"/>
    </row>
    <row r="17" spans="1:3" x14ac:dyDescent="0.25">
      <c r="A17" s="103"/>
      <c r="B17" s="104"/>
      <c r="C17" s="105"/>
    </row>
    <row r="18" spans="1:3" x14ac:dyDescent="0.25">
      <c r="A18" s="103"/>
      <c r="B18" s="104"/>
      <c r="C18" s="105"/>
    </row>
    <row r="19" spans="1:3" x14ac:dyDescent="0.25">
      <c r="A19" s="103"/>
      <c r="B19" s="104"/>
      <c r="C19" s="105"/>
    </row>
    <row r="20" spans="1:3" x14ac:dyDescent="0.25">
      <c r="A20" s="103"/>
      <c r="B20" s="104"/>
      <c r="C20" s="105"/>
    </row>
    <row r="21" spans="1:3" x14ac:dyDescent="0.25">
      <c r="A21" s="103"/>
      <c r="B21" s="104"/>
      <c r="C21" s="105"/>
    </row>
    <row r="22" spans="1:3" x14ac:dyDescent="0.25">
      <c r="A22" s="103"/>
      <c r="B22" s="104"/>
      <c r="C22" s="105"/>
    </row>
    <row r="23" spans="1:3" x14ac:dyDescent="0.25">
      <c r="A23" s="103"/>
      <c r="B23" s="104"/>
      <c r="C23" s="105"/>
    </row>
    <row r="24" spans="1:3" x14ac:dyDescent="0.25">
      <c r="A24" s="103"/>
      <c r="B24" s="104"/>
      <c r="C24" s="105"/>
    </row>
    <row r="25" spans="1:3" x14ac:dyDescent="0.25">
      <c r="A25" s="103"/>
      <c r="B25" s="104"/>
      <c r="C25" s="105"/>
    </row>
    <row r="26" spans="1:3" x14ac:dyDescent="0.25">
      <c r="A26" s="103"/>
      <c r="B26" s="104"/>
      <c r="C26" s="105"/>
    </row>
    <row r="27" spans="1:3" x14ac:dyDescent="0.25">
      <c r="A27" s="103"/>
      <c r="B27" s="104"/>
      <c r="C27" s="105"/>
    </row>
    <row r="28" spans="1:3" x14ac:dyDescent="0.25">
      <c r="A28" s="103"/>
      <c r="B28" s="104"/>
      <c r="C28" s="105"/>
    </row>
    <row r="29" spans="1:3" x14ac:dyDescent="0.25">
      <c r="A29" s="103"/>
      <c r="B29" s="104"/>
      <c r="C29" s="105"/>
    </row>
    <row r="30" spans="1:3" x14ac:dyDescent="0.25">
      <c r="A30" s="103"/>
      <c r="B30" s="104"/>
      <c r="C30" s="105"/>
    </row>
    <row r="31" spans="1:3" x14ac:dyDescent="0.25">
      <c r="A31" s="103"/>
      <c r="B31" s="104"/>
      <c r="C31" s="105"/>
    </row>
    <row r="32" spans="1:3" x14ac:dyDescent="0.25">
      <c r="A32" s="103"/>
      <c r="B32" s="104"/>
      <c r="C32" s="105"/>
    </row>
    <row r="33" spans="1:3" x14ac:dyDescent="0.25">
      <c r="A33" s="103"/>
      <c r="B33" s="104"/>
      <c r="C33" s="105"/>
    </row>
    <row r="34" spans="1:3" x14ac:dyDescent="0.25">
      <c r="A34" s="103"/>
      <c r="B34" s="104"/>
      <c r="C34" s="105"/>
    </row>
    <row r="35" spans="1:3" x14ac:dyDescent="0.25">
      <c r="A35" s="103"/>
      <c r="B35" s="104"/>
      <c r="C35" s="105"/>
    </row>
    <row r="36" spans="1:3" x14ac:dyDescent="0.25">
      <c r="A36" s="103"/>
      <c r="B36" s="104"/>
      <c r="C36" s="105"/>
    </row>
    <row r="37" spans="1:3" x14ac:dyDescent="0.25">
      <c r="A37" s="103"/>
      <c r="B37" s="104"/>
      <c r="C37" s="105"/>
    </row>
    <row r="38" spans="1:3" x14ac:dyDescent="0.25">
      <c r="A38" s="103"/>
      <c r="B38" s="104"/>
      <c r="C38" s="105"/>
    </row>
    <row r="39" spans="1:3" x14ac:dyDescent="0.25">
      <c r="A39" s="103"/>
      <c r="B39" s="104"/>
      <c r="C39" s="105"/>
    </row>
    <row r="40" spans="1:3" x14ac:dyDescent="0.25">
      <c r="A40" s="103"/>
      <c r="B40" s="104"/>
      <c r="C40" s="105"/>
    </row>
    <row r="41" spans="1:3" x14ac:dyDescent="0.25">
      <c r="A41" s="103"/>
      <c r="B41" s="104"/>
      <c r="C41" s="105"/>
    </row>
    <row r="42" spans="1:3" x14ac:dyDescent="0.25">
      <c r="A42" s="103"/>
      <c r="B42" s="104"/>
      <c r="C42" s="105"/>
    </row>
    <row r="43" spans="1:3" x14ac:dyDescent="0.25">
      <c r="A43" s="103"/>
      <c r="B43" s="104"/>
      <c r="C43" s="105"/>
    </row>
    <row r="44" spans="1:3" x14ac:dyDescent="0.25">
      <c r="A44" s="103"/>
      <c r="B44" s="104"/>
      <c r="C44" s="105"/>
    </row>
    <row r="45" spans="1:3" x14ac:dyDescent="0.25">
      <c r="A45" s="103"/>
      <c r="B45" s="104"/>
      <c r="C45" s="105"/>
    </row>
    <row r="46" spans="1:3" x14ac:dyDescent="0.25">
      <c r="A46" s="103"/>
      <c r="B46" s="104"/>
      <c r="C46" s="105"/>
    </row>
    <row r="47" spans="1:3" x14ac:dyDescent="0.25">
      <c r="A47" s="103"/>
      <c r="B47" s="104"/>
      <c r="C47" s="105"/>
    </row>
    <row r="48" spans="1:3" x14ac:dyDescent="0.25">
      <c r="A48" s="103"/>
      <c r="B48" s="104"/>
      <c r="C48" s="105"/>
    </row>
    <row r="49" spans="1:3" x14ac:dyDescent="0.25">
      <c r="A49" s="103"/>
      <c r="B49" s="104"/>
      <c r="C49" s="105"/>
    </row>
    <row r="50" spans="1:3" x14ac:dyDescent="0.25">
      <c r="A50" s="103"/>
      <c r="B50" s="104"/>
      <c r="C50" s="105"/>
    </row>
    <row r="51" spans="1:3" x14ac:dyDescent="0.25">
      <c r="A51" s="103"/>
      <c r="B51" s="104"/>
      <c r="C51" s="105"/>
    </row>
    <row r="52" spans="1:3" x14ac:dyDescent="0.25">
      <c r="A52" s="103"/>
      <c r="B52" s="104"/>
      <c r="C52" s="105"/>
    </row>
    <row r="53" spans="1:3" x14ac:dyDescent="0.25">
      <c r="A53" s="103"/>
      <c r="B53" s="104"/>
      <c r="C53" s="105"/>
    </row>
    <row r="54" spans="1:3" x14ac:dyDescent="0.25">
      <c r="A54" s="103"/>
      <c r="B54" s="104"/>
      <c r="C54" s="105"/>
    </row>
    <row r="55" spans="1:3" x14ac:dyDescent="0.25">
      <c r="A55" s="103"/>
      <c r="B55" s="104"/>
      <c r="C55" s="105"/>
    </row>
    <row r="56" spans="1:3" x14ac:dyDescent="0.25">
      <c r="A56" s="103"/>
      <c r="B56" s="104"/>
      <c r="C56" s="105"/>
    </row>
    <row r="57" spans="1:3" x14ac:dyDescent="0.25">
      <c r="A57" s="103"/>
      <c r="B57" s="104"/>
      <c r="C57" s="105"/>
    </row>
    <row r="58" spans="1:3" ht="15.75" thickBot="1" x14ac:dyDescent="0.3">
      <c r="A58" s="106"/>
      <c r="B58" s="107"/>
      <c r="C58" s="108"/>
    </row>
  </sheetData>
  <mergeCells count="1">
    <mergeCell ref="A1:C1"/>
  </mergeCells>
  <pageMargins left="0.23622047244094491" right="0.23622047244094491" top="0.74803149606299213" bottom="0.74803149606299213" header="0.31496062992125984" footer="0.31496062992125984"/>
  <pageSetup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9"/>
  <sheetViews>
    <sheetView workbookViewId="0">
      <selection activeCell="B9" sqref="B9"/>
    </sheetView>
  </sheetViews>
  <sheetFormatPr defaultRowHeight="15" x14ac:dyDescent="0.25"/>
  <cols>
    <col min="1" max="1" width="13.7109375" customWidth="1"/>
    <col min="2" max="2" width="88.7109375" bestFit="1" customWidth="1"/>
    <col min="3" max="3" width="35" customWidth="1"/>
    <col min="4" max="4" width="34.7109375" customWidth="1"/>
  </cols>
  <sheetData>
    <row r="1" spans="1:4" ht="16.5" thickBot="1" x14ac:dyDescent="0.3">
      <c r="A1" s="125" t="s">
        <v>15</v>
      </c>
      <c r="B1" s="125"/>
      <c r="C1" s="125"/>
      <c r="D1" s="125"/>
    </row>
    <row r="2" spans="1:4" ht="15.75" thickBot="1" x14ac:dyDescent="0.3">
      <c r="A2" s="22"/>
      <c r="B2" s="23" t="s">
        <v>22</v>
      </c>
      <c r="C2" s="24" t="s">
        <v>5</v>
      </c>
      <c r="D2" s="24" t="s">
        <v>23</v>
      </c>
    </row>
    <row r="3" spans="1:4" ht="15.75" thickBot="1" x14ac:dyDescent="0.3">
      <c r="A3" s="30" t="s">
        <v>24</v>
      </c>
      <c r="B3" s="25" t="s">
        <v>25</v>
      </c>
      <c r="C3" s="26"/>
      <c r="D3" s="27"/>
    </row>
    <row r="4" spans="1:4" x14ac:dyDescent="0.25">
      <c r="A4" s="28">
        <v>1</v>
      </c>
      <c r="B4" s="47" t="s">
        <v>26</v>
      </c>
      <c r="C4" s="48"/>
      <c r="D4" s="49"/>
    </row>
    <row r="5" spans="1:4" x14ac:dyDescent="0.25">
      <c r="A5" s="29">
        <v>2</v>
      </c>
      <c r="B5" s="4" t="s">
        <v>27</v>
      </c>
      <c r="C5" s="8"/>
      <c r="D5" s="33"/>
    </row>
    <row r="6" spans="1:4" x14ac:dyDescent="0.25">
      <c r="A6" s="29">
        <v>3</v>
      </c>
      <c r="B6" s="32" t="s">
        <v>28</v>
      </c>
      <c r="C6" s="8"/>
      <c r="D6" s="33"/>
    </row>
    <row r="7" spans="1:4" x14ac:dyDescent="0.25">
      <c r="A7" s="29">
        <v>4</v>
      </c>
      <c r="B7" s="4" t="s">
        <v>29</v>
      </c>
      <c r="C7" s="8"/>
      <c r="D7" s="33"/>
    </row>
    <row r="8" spans="1:4" x14ac:dyDescent="0.25">
      <c r="A8" s="29">
        <v>5</v>
      </c>
      <c r="B8" s="31" t="s">
        <v>154</v>
      </c>
      <c r="C8" s="8"/>
      <c r="D8" s="33"/>
    </row>
    <row r="9" spans="1:4" x14ac:dyDescent="0.25">
      <c r="A9" s="29">
        <v>6</v>
      </c>
      <c r="B9" s="31" t="s">
        <v>155</v>
      </c>
      <c r="C9" s="8"/>
      <c r="D9" s="33"/>
    </row>
  </sheetData>
  <mergeCells count="1">
    <mergeCell ref="A1:D1"/>
  </mergeCells>
  <pageMargins left="0.23622047244094491" right="0.23622047244094491"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3E1B-7BA1-4E9F-B72B-26A2A33B2273}">
  <dimension ref="A1:F9"/>
  <sheetViews>
    <sheetView topLeftCell="A5" workbookViewId="0">
      <selection activeCell="B3" sqref="B3"/>
    </sheetView>
  </sheetViews>
  <sheetFormatPr defaultRowHeight="15" x14ac:dyDescent="0.25"/>
  <cols>
    <col min="1" max="1" width="9.140625" customWidth="1"/>
    <col min="2" max="2" width="77.140625" customWidth="1"/>
    <col min="3" max="3" width="14" customWidth="1"/>
    <col min="4" max="4" width="37.28515625" customWidth="1"/>
    <col min="5" max="5" width="66.28515625" customWidth="1"/>
    <col min="6" max="6" width="15.7109375" customWidth="1"/>
  </cols>
  <sheetData>
    <row r="1" spans="1:6" ht="36" customHeight="1" thickBot="1" x14ac:dyDescent="0.3">
      <c r="A1" s="126" t="s">
        <v>108</v>
      </c>
      <c r="B1" s="126"/>
      <c r="C1" s="126"/>
      <c r="D1" s="126"/>
      <c r="E1" s="126"/>
      <c r="F1" s="126"/>
    </row>
    <row r="2" spans="1:6" s="34" customFormat="1" ht="45" x14ac:dyDescent="0.25">
      <c r="A2" s="110"/>
      <c r="B2" s="114" t="s">
        <v>134</v>
      </c>
      <c r="C2" s="115" t="s">
        <v>5</v>
      </c>
      <c r="D2" s="115" t="s">
        <v>115</v>
      </c>
      <c r="E2" s="114" t="s">
        <v>107</v>
      </c>
      <c r="F2" s="115" t="s">
        <v>114</v>
      </c>
    </row>
    <row r="3" spans="1:6" ht="30" customHeight="1" x14ac:dyDescent="0.25">
      <c r="A3" s="111">
        <v>1</v>
      </c>
      <c r="B3" s="112" t="s">
        <v>156</v>
      </c>
      <c r="C3" s="116"/>
      <c r="D3" s="118" t="s">
        <v>113</v>
      </c>
      <c r="E3" s="117" t="s">
        <v>112</v>
      </c>
      <c r="F3" s="119"/>
    </row>
    <row r="4" spans="1:6" ht="30" customHeight="1" x14ac:dyDescent="0.25">
      <c r="A4" s="111">
        <v>2</v>
      </c>
      <c r="B4" s="113" t="s">
        <v>109</v>
      </c>
      <c r="C4" s="116"/>
      <c r="D4" s="118" t="s">
        <v>113</v>
      </c>
      <c r="E4" s="117" t="s">
        <v>112</v>
      </c>
      <c r="F4" s="119"/>
    </row>
    <row r="5" spans="1:6" ht="30" customHeight="1" x14ac:dyDescent="0.25">
      <c r="A5" s="111">
        <v>3</v>
      </c>
      <c r="B5" s="113" t="s">
        <v>116</v>
      </c>
      <c r="C5" s="116"/>
      <c r="D5" s="118" t="s">
        <v>113</v>
      </c>
      <c r="E5" s="117" t="s">
        <v>112</v>
      </c>
      <c r="F5" s="119"/>
    </row>
    <row r="6" spans="1:6" ht="30" customHeight="1" x14ac:dyDescent="0.25">
      <c r="A6" s="111">
        <v>4</v>
      </c>
      <c r="B6" s="113" t="s">
        <v>135</v>
      </c>
      <c r="C6" s="116"/>
      <c r="D6" s="118" t="s">
        <v>113</v>
      </c>
      <c r="E6" s="117" t="s">
        <v>112</v>
      </c>
      <c r="F6" s="119"/>
    </row>
    <row r="7" spans="1:6" ht="30" customHeight="1" x14ac:dyDescent="0.25">
      <c r="A7" s="111">
        <v>5</v>
      </c>
      <c r="B7" s="112" t="s">
        <v>110</v>
      </c>
      <c r="C7" s="116"/>
      <c r="D7" s="118" t="s">
        <v>113</v>
      </c>
      <c r="E7" s="117" t="s">
        <v>112</v>
      </c>
      <c r="F7" s="119"/>
    </row>
    <row r="8" spans="1:6" ht="30" customHeight="1" x14ac:dyDescent="0.25">
      <c r="A8" s="111">
        <v>6</v>
      </c>
      <c r="B8" s="112" t="s">
        <v>111</v>
      </c>
      <c r="C8" s="116"/>
      <c r="D8" s="118" t="s">
        <v>113</v>
      </c>
      <c r="E8" s="117" t="s">
        <v>112</v>
      </c>
      <c r="F8" s="119"/>
    </row>
    <row r="9" spans="1:6" x14ac:dyDescent="0.25">
      <c r="B9" s="109"/>
    </row>
  </sheetData>
  <mergeCells count="1">
    <mergeCell ref="A1:F1"/>
  </mergeCells>
  <dataValidations count="1">
    <dataValidation type="list" allowBlank="1" showInputMessage="1" showErrorMessage="1" sqref="C3:C8 F3:F8" xr:uid="{7B8E5A72-8C7E-43E6-B68F-29266B30A40F}">
      <formula1>$N$2:$N$4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8"/>
  <sheetViews>
    <sheetView zoomScale="110" zoomScaleNormal="110" zoomScaleSheetLayoutView="100" workbookViewId="0">
      <pane ySplit="2" topLeftCell="A35"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150</v>
      </c>
      <c r="B1" s="127"/>
      <c r="C1" s="127"/>
      <c r="D1" s="127"/>
      <c r="E1" s="127"/>
      <c r="F1" s="120"/>
      <c r="G1" s="1"/>
      <c r="H1" s="1"/>
      <c r="I1" s="1"/>
    </row>
    <row r="2" spans="1:17" s="3" customFormat="1" ht="51.75" thickBot="1" x14ac:dyDescent="0.3">
      <c r="A2" s="43" t="s">
        <v>0</v>
      </c>
      <c r="B2" s="43" t="s">
        <v>3</v>
      </c>
      <c r="C2" s="43" t="s">
        <v>4</v>
      </c>
      <c r="D2" s="43" t="s">
        <v>74</v>
      </c>
      <c r="E2" s="52" t="s">
        <v>5</v>
      </c>
      <c r="F2" s="43" t="s">
        <v>122</v>
      </c>
      <c r="G2" s="44" t="s">
        <v>1</v>
      </c>
      <c r="H2" s="44" t="s">
        <v>44</v>
      </c>
      <c r="I2" s="45" t="s">
        <v>2</v>
      </c>
    </row>
    <row r="3" spans="1:17" ht="15" customHeight="1" x14ac:dyDescent="0.25">
      <c r="A3" s="37">
        <v>1</v>
      </c>
      <c r="B3" s="39" t="s">
        <v>45</v>
      </c>
      <c r="C3" s="42"/>
      <c r="D3" s="42"/>
      <c r="E3" s="42"/>
      <c r="F3" s="42"/>
      <c r="G3" s="42"/>
      <c r="H3" s="42"/>
      <c r="I3" s="42"/>
      <c r="Q3" t="s">
        <v>100</v>
      </c>
    </row>
    <row r="4" spans="1:17" ht="26.1" customHeight="1" x14ac:dyDescent="0.25">
      <c r="A4" s="37">
        <v>1.1000000000000001</v>
      </c>
      <c r="B4" s="38" t="s">
        <v>119</v>
      </c>
      <c r="C4" s="5" t="s">
        <v>136</v>
      </c>
      <c r="D4" s="6"/>
      <c r="E4" s="54" t="s">
        <v>120</v>
      </c>
      <c r="F4" s="121"/>
      <c r="G4" s="35">
        <v>1</v>
      </c>
      <c r="H4" s="35">
        <f t="shared" ref="H4:H15" si="0">IF(OR(F4="Yes",F4="Y",F4="YES",F4="y"),3,IF(OR(F4="Partial",F4="P",F4="PARTIAL",F4="p"),1,0))</f>
        <v>0</v>
      </c>
      <c r="I4" s="40">
        <f t="shared" ref="I4" si="1">H4*G4</f>
        <v>0</v>
      </c>
      <c r="Q4" t="s">
        <v>101</v>
      </c>
    </row>
    <row r="5" spans="1:17" ht="15" customHeight="1" x14ac:dyDescent="0.25">
      <c r="A5" s="37">
        <v>2</v>
      </c>
      <c r="B5" s="39" t="s">
        <v>78</v>
      </c>
      <c r="C5" s="5" t="s">
        <v>46</v>
      </c>
      <c r="D5" s="6"/>
      <c r="E5" s="55"/>
      <c r="F5" s="121"/>
      <c r="G5" s="35"/>
      <c r="H5" s="35">
        <f t="shared" si="0"/>
        <v>0</v>
      </c>
      <c r="I5" s="40">
        <f t="shared" ref="I5:I6" si="2">H5*G5</f>
        <v>0</v>
      </c>
      <c r="Q5" t="s">
        <v>102</v>
      </c>
    </row>
    <row r="6" spans="1:17" ht="26.1" customHeight="1" x14ac:dyDescent="0.25">
      <c r="A6" s="37">
        <v>2.1</v>
      </c>
      <c r="B6" s="38" t="s">
        <v>147</v>
      </c>
      <c r="C6" s="5" t="s">
        <v>137</v>
      </c>
      <c r="D6" s="6"/>
      <c r="E6" s="54" t="s">
        <v>121</v>
      </c>
      <c r="F6" s="121"/>
      <c r="G6" s="35">
        <v>5</v>
      </c>
      <c r="H6" s="35">
        <f t="shared" si="0"/>
        <v>0</v>
      </c>
      <c r="I6" s="40">
        <f t="shared" si="2"/>
        <v>0</v>
      </c>
    </row>
    <row r="7" spans="1:17" ht="26.1" customHeight="1" x14ac:dyDescent="0.25">
      <c r="A7" s="37">
        <v>2.2000000000000002</v>
      </c>
      <c r="B7" s="38" t="s">
        <v>79</v>
      </c>
      <c r="C7" s="5" t="s">
        <v>138</v>
      </c>
      <c r="D7" s="6"/>
      <c r="E7" s="54" t="s">
        <v>117</v>
      </c>
      <c r="F7" s="121"/>
      <c r="G7" s="35">
        <v>5</v>
      </c>
      <c r="H7" s="35">
        <f t="shared" si="0"/>
        <v>0</v>
      </c>
      <c r="I7" s="40">
        <f t="shared" ref="I7" si="3">H7*G7</f>
        <v>0</v>
      </c>
    </row>
    <row r="8" spans="1:17" ht="15" customHeight="1" x14ac:dyDescent="0.25">
      <c r="A8" s="37">
        <v>2.2999999999999998</v>
      </c>
      <c r="B8" s="38" t="s">
        <v>63</v>
      </c>
      <c r="C8" s="60"/>
      <c r="D8" s="60"/>
      <c r="E8" s="60"/>
      <c r="F8" s="121"/>
      <c r="G8" s="35"/>
      <c r="H8" s="35"/>
      <c r="I8" s="40">
        <f t="shared" ref="I8:I23" si="4">H8*G8</f>
        <v>0</v>
      </c>
    </row>
    <row r="9" spans="1:17" ht="26.1" customHeight="1" x14ac:dyDescent="0.25">
      <c r="A9" s="37"/>
      <c r="B9" s="38" t="s">
        <v>65</v>
      </c>
      <c r="C9" s="5" t="s">
        <v>139</v>
      </c>
      <c r="D9" s="6"/>
      <c r="E9" s="54" t="s">
        <v>140</v>
      </c>
      <c r="F9" s="121"/>
      <c r="G9" s="35">
        <v>10</v>
      </c>
      <c r="H9" s="35">
        <f t="shared" si="0"/>
        <v>0</v>
      </c>
      <c r="I9" s="40">
        <f t="shared" si="4"/>
        <v>0</v>
      </c>
    </row>
    <row r="10" spans="1:17" ht="26.1" customHeight="1" x14ac:dyDescent="0.25">
      <c r="A10" s="37"/>
      <c r="B10" s="38" t="s">
        <v>66</v>
      </c>
      <c r="C10" s="5" t="s">
        <v>139</v>
      </c>
      <c r="D10" s="6"/>
      <c r="E10" s="54" t="s">
        <v>140</v>
      </c>
      <c r="F10" s="121"/>
      <c r="G10" s="35">
        <v>10</v>
      </c>
      <c r="H10" s="35">
        <f t="shared" si="0"/>
        <v>0</v>
      </c>
      <c r="I10" s="40">
        <f t="shared" si="4"/>
        <v>0</v>
      </c>
    </row>
    <row r="11" spans="1:17" ht="26.1" customHeight="1" x14ac:dyDescent="0.25">
      <c r="A11" s="37"/>
      <c r="B11" s="38" t="s">
        <v>76</v>
      </c>
      <c r="C11" s="5" t="s">
        <v>143</v>
      </c>
      <c r="D11" s="6"/>
      <c r="E11" s="54" t="s">
        <v>144</v>
      </c>
      <c r="F11" s="121"/>
      <c r="G11" s="35">
        <v>10</v>
      </c>
      <c r="H11" s="35">
        <f t="shared" si="0"/>
        <v>0</v>
      </c>
      <c r="I11" s="40">
        <f t="shared" si="4"/>
        <v>0</v>
      </c>
    </row>
    <row r="12" spans="1:17" ht="26.1" customHeight="1" x14ac:dyDescent="0.25">
      <c r="A12" s="37"/>
      <c r="B12" s="38" t="s">
        <v>83</v>
      </c>
      <c r="C12" s="5" t="s">
        <v>142</v>
      </c>
      <c r="D12" s="6"/>
      <c r="E12" s="54" t="s">
        <v>141</v>
      </c>
      <c r="F12" s="121"/>
      <c r="G12" s="35">
        <v>10</v>
      </c>
      <c r="H12" s="35">
        <f t="shared" si="0"/>
        <v>0</v>
      </c>
      <c r="I12" s="40">
        <f t="shared" si="4"/>
        <v>0</v>
      </c>
    </row>
    <row r="13" spans="1:17" ht="26.1" customHeight="1" x14ac:dyDescent="0.25">
      <c r="A13" s="37"/>
      <c r="B13" s="38" t="s">
        <v>84</v>
      </c>
      <c r="C13" s="5" t="s">
        <v>142</v>
      </c>
      <c r="D13" s="6"/>
      <c r="E13" s="54" t="s">
        <v>141</v>
      </c>
      <c r="F13" s="121"/>
      <c r="G13" s="35">
        <v>10</v>
      </c>
      <c r="H13" s="35">
        <f t="shared" si="0"/>
        <v>0</v>
      </c>
      <c r="I13" s="40">
        <f t="shared" si="4"/>
        <v>0</v>
      </c>
    </row>
    <row r="14" spans="1:17" ht="15" customHeight="1" x14ac:dyDescent="0.25">
      <c r="A14" s="37">
        <v>2.4</v>
      </c>
      <c r="B14" s="38" t="s">
        <v>75</v>
      </c>
      <c r="C14" s="60"/>
      <c r="D14" s="60"/>
      <c r="E14" s="60"/>
      <c r="F14" s="121"/>
      <c r="G14" s="35"/>
      <c r="H14" s="35"/>
      <c r="I14" s="40">
        <f t="shared" si="4"/>
        <v>0</v>
      </c>
    </row>
    <row r="15" spans="1:17" ht="26.1" customHeight="1" x14ac:dyDescent="0.25">
      <c r="A15" s="37"/>
      <c r="B15" s="61" t="s">
        <v>64</v>
      </c>
      <c r="C15" s="5" t="s">
        <v>137</v>
      </c>
      <c r="D15" s="6"/>
      <c r="E15" s="54" t="s">
        <v>121</v>
      </c>
      <c r="F15" s="121"/>
      <c r="G15" s="35">
        <v>10</v>
      </c>
      <c r="H15" s="35">
        <f t="shared" si="0"/>
        <v>0</v>
      </c>
      <c r="I15" s="40">
        <f t="shared" si="4"/>
        <v>0</v>
      </c>
    </row>
    <row r="16" spans="1:17" ht="26.1" customHeight="1" x14ac:dyDescent="0.25">
      <c r="A16" s="37"/>
      <c r="B16" s="61" t="s">
        <v>85</v>
      </c>
      <c r="C16" s="5" t="s">
        <v>137</v>
      </c>
      <c r="D16" s="6"/>
      <c r="E16" s="54" t="s">
        <v>121</v>
      </c>
      <c r="F16" s="121"/>
      <c r="G16" s="35">
        <v>5</v>
      </c>
      <c r="H16" s="35">
        <f>IF(OR(F16="Yes",F16="Y",F16="YES",F16="y"),3,IF(OR(F16="Partial",F16="P",F16="PARTIAL",F16="p"),1,0))</f>
        <v>0</v>
      </c>
      <c r="I16" s="40">
        <f t="shared" si="4"/>
        <v>0</v>
      </c>
    </row>
    <row r="17" spans="1:9" ht="26.1" customHeight="1" x14ac:dyDescent="0.25">
      <c r="A17" s="37"/>
      <c r="B17" s="61" t="s">
        <v>67</v>
      </c>
      <c r="C17" s="5" t="s">
        <v>137</v>
      </c>
      <c r="D17" s="6"/>
      <c r="E17" s="54" t="s">
        <v>121</v>
      </c>
      <c r="F17" s="121"/>
      <c r="G17" s="35">
        <v>5</v>
      </c>
      <c r="H17" s="35">
        <f t="shared" ref="H17:H36" si="5">IF(OR(F17="Yes",F17="Y",F17="YES",F17="y"),3,IF(OR(F17="Partial",F17="P",F17="PARTIAL",F17="p"),1,0))</f>
        <v>0</v>
      </c>
      <c r="I17" s="40">
        <f t="shared" si="4"/>
        <v>0</v>
      </c>
    </row>
    <row r="18" spans="1:9" ht="26.1" customHeight="1" x14ac:dyDescent="0.25">
      <c r="A18" s="37"/>
      <c r="B18" s="61" t="s">
        <v>80</v>
      </c>
      <c r="C18" s="5" t="s">
        <v>137</v>
      </c>
      <c r="D18" s="6"/>
      <c r="E18" s="54" t="s">
        <v>121</v>
      </c>
      <c r="F18" s="121"/>
      <c r="G18" s="35">
        <v>5</v>
      </c>
      <c r="H18" s="35">
        <f t="shared" si="5"/>
        <v>0</v>
      </c>
      <c r="I18" s="40">
        <f t="shared" si="4"/>
        <v>0</v>
      </c>
    </row>
    <row r="19" spans="1:9" ht="26.1" customHeight="1" x14ac:dyDescent="0.25">
      <c r="A19" s="37"/>
      <c r="B19" s="61" t="s">
        <v>81</v>
      </c>
      <c r="C19" s="5" t="s">
        <v>145</v>
      </c>
      <c r="D19" s="6"/>
      <c r="E19" s="54" t="s">
        <v>118</v>
      </c>
      <c r="F19" s="121"/>
      <c r="G19" s="35">
        <v>5</v>
      </c>
      <c r="H19" s="35">
        <f t="shared" si="5"/>
        <v>0</v>
      </c>
      <c r="I19" s="40">
        <f t="shared" si="4"/>
        <v>0</v>
      </c>
    </row>
    <row r="20" spans="1:9" ht="26.1" customHeight="1" x14ac:dyDescent="0.25">
      <c r="A20" s="37"/>
      <c r="B20" s="61" t="s">
        <v>68</v>
      </c>
      <c r="C20" s="5" t="s">
        <v>137</v>
      </c>
      <c r="D20" s="6"/>
      <c r="E20" s="54" t="s">
        <v>121</v>
      </c>
      <c r="F20" s="121"/>
      <c r="G20" s="35">
        <v>1</v>
      </c>
      <c r="H20" s="35">
        <f t="shared" si="5"/>
        <v>0</v>
      </c>
      <c r="I20" s="40">
        <f t="shared" si="4"/>
        <v>0</v>
      </c>
    </row>
    <row r="21" spans="1:9" x14ac:dyDescent="0.25">
      <c r="A21" s="37">
        <v>3</v>
      </c>
      <c r="B21" s="39" t="s">
        <v>82</v>
      </c>
      <c r="C21" s="5" t="s">
        <v>46</v>
      </c>
      <c r="D21" s="6"/>
      <c r="E21" s="55"/>
      <c r="F21" s="121"/>
      <c r="G21" s="35"/>
      <c r="H21" s="35"/>
      <c r="I21" s="40">
        <f t="shared" si="4"/>
        <v>0</v>
      </c>
    </row>
    <row r="22" spans="1:9" ht="26.1" customHeight="1" x14ac:dyDescent="0.25">
      <c r="A22" s="37">
        <v>3.1</v>
      </c>
      <c r="B22" s="38" t="s">
        <v>147</v>
      </c>
      <c r="C22" s="5" t="s">
        <v>137</v>
      </c>
      <c r="D22" s="6"/>
      <c r="E22" s="54" t="s">
        <v>121</v>
      </c>
      <c r="F22" s="121"/>
      <c r="G22" s="35">
        <v>5</v>
      </c>
      <c r="H22" s="35">
        <f t="shared" si="5"/>
        <v>0</v>
      </c>
      <c r="I22" s="40">
        <f t="shared" si="4"/>
        <v>0</v>
      </c>
    </row>
    <row r="23" spans="1:9" ht="26.1" customHeight="1" x14ac:dyDescent="0.25">
      <c r="A23" s="37">
        <v>3.2</v>
      </c>
      <c r="B23" s="38" t="s">
        <v>79</v>
      </c>
      <c r="C23" s="5" t="s">
        <v>138</v>
      </c>
      <c r="D23" s="6"/>
      <c r="E23" s="54" t="s">
        <v>117</v>
      </c>
      <c r="F23" s="121"/>
      <c r="G23" s="35">
        <v>5</v>
      </c>
      <c r="H23" s="35">
        <f t="shared" si="5"/>
        <v>0</v>
      </c>
      <c r="I23" s="40">
        <f t="shared" si="4"/>
        <v>0</v>
      </c>
    </row>
    <row r="24" spans="1:9" ht="15" customHeight="1" x14ac:dyDescent="0.25">
      <c r="A24" s="37">
        <v>3.3</v>
      </c>
      <c r="B24" s="38" t="s">
        <v>63</v>
      </c>
      <c r="C24" s="60"/>
      <c r="D24" s="60"/>
      <c r="E24" s="60"/>
      <c r="F24" s="121"/>
      <c r="G24" s="35"/>
      <c r="H24" s="35">
        <f t="shared" si="5"/>
        <v>0</v>
      </c>
      <c r="I24" s="40">
        <f t="shared" ref="I24:I36" si="6">H24*G24</f>
        <v>0</v>
      </c>
    </row>
    <row r="25" spans="1:9" ht="26.1" customHeight="1" x14ac:dyDescent="0.25">
      <c r="A25" s="37"/>
      <c r="B25" s="38" t="s">
        <v>65</v>
      </c>
      <c r="C25" s="5" t="s">
        <v>139</v>
      </c>
      <c r="D25" s="6"/>
      <c r="E25" s="54" t="s">
        <v>140</v>
      </c>
      <c r="F25" s="121"/>
      <c r="G25" s="35">
        <v>10</v>
      </c>
      <c r="H25" s="35">
        <f t="shared" si="5"/>
        <v>0</v>
      </c>
      <c r="I25" s="40">
        <f t="shared" si="6"/>
        <v>0</v>
      </c>
    </row>
    <row r="26" spans="1:9" ht="26.1" customHeight="1" x14ac:dyDescent="0.25">
      <c r="A26" s="37"/>
      <c r="B26" s="38" t="s">
        <v>66</v>
      </c>
      <c r="C26" s="5" t="s">
        <v>139</v>
      </c>
      <c r="D26" s="6"/>
      <c r="E26" s="54" t="s">
        <v>140</v>
      </c>
      <c r="F26" s="121"/>
      <c r="G26" s="35">
        <v>10</v>
      </c>
      <c r="H26" s="35">
        <f t="shared" si="5"/>
        <v>0</v>
      </c>
      <c r="I26" s="40">
        <f t="shared" si="6"/>
        <v>0</v>
      </c>
    </row>
    <row r="27" spans="1:9" ht="26.1" customHeight="1" x14ac:dyDescent="0.25">
      <c r="A27" s="37"/>
      <c r="B27" s="38" t="s">
        <v>76</v>
      </c>
      <c r="C27" s="5" t="s">
        <v>143</v>
      </c>
      <c r="D27" s="6"/>
      <c r="E27" s="54" t="s">
        <v>144</v>
      </c>
      <c r="F27" s="121"/>
      <c r="G27" s="35">
        <v>10</v>
      </c>
      <c r="H27" s="35">
        <f t="shared" si="5"/>
        <v>0</v>
      </c>
      <c r="I27" s="40">
        <f t="shared" si="6"/>
        <v>0</v>
      </c>
    </row>
    <row r="28" spans="1:9" ht="26.1" customHeight="1" x14ac:dyDescent="0.25">
      <c r="A28" s="37"/>
      <c r="B28" s="38" t="s">
        <v>77</v>
      </c>
      <c r="C28" s="5" t="s">
        <v>142</v>
      </c>
      <c r="D28" s="6"/>
      <c r="E28" s="54" t="s">
        <v>141</v>
      </c>
      <c r="F28" s="121"/>
      <c r="G28" s="35">
        <v>10</v>
      </c>
      <c r="H28" s="35">
        <f t="shared" si="5"/>
        <v>0</v>
      </c>
      <c r="I28" s="40">
        <f t="shared" si="6"/>
        <v>0</v>
      </c>
    </row>
    <row r="29" spans="1:9" ht="26.1" customHeight="1" x14ac:dyDescent="0.25">
      <c r="A29" s="37"/>
      <c r="B29" s="38" t="s">
        <v>84</v>
      </c>
      <c r="C29" s="5" t="s">
        <v>142</v>
      </c>
      <c r="D29" s="6"/>
      <c r="E29" s="54" t="s">
        <v>141</v>
      </c>
      <c r="F29" s="121"/>
      <c r="G29" s="35">
        <v>10</v>
      </c>
      <c r="H29" s="35">
        <f t="shared" si="5"/>
        <v>0</v>
      </c>
      <c r="I29" s="40">
        <f t="shared" si="6"/>
        <v>0</v>
      </c>
    </row>
    <row r="30" spans="1:9" ht="15" customHeight="1" x14ac:dyDescent="0.25">
      <c r="A30" s="37">
        <v>3.4</v>
      </c>
      <c r="B30" s="38" t="s">
        <v>75</v>
      </c>
      <c r="C30" s="60"/>
      <c r="D30" s="60"/>
      <c r="E30" s="60"/>
      <c r="F30" s="121"/>
      <c r="G30" s="35"/>
      <c r="H30" s="35">
        <f t="shared" si="5"/>
        <v>0</v>
      </c>
      <c r="I30" s="40">
        <f t="shared" si="6"/>
        <v>0</v>
      </c>
    </row>
    <row r="31" spans="1:9" ht="26.1" customHeight="1" x14ac:dyDescent="0.25">
      <c r="A31" s="37"/>
      <c r="B31" s="61" t="s">
        <v>64</v>
      </c>
      <c r="C31" s="5" t="s">
        <v>137</v>
      </c>
      <c r="D31" s="6"/>
      <c r="E31" s="54" t="s">
        <v>121</v>
      </c>
      <c r="F31" s="121"/>
      <c r="G31" s="35">
        <v>10</v>
      </c>
      <c r="H31" s="35">
        <f t="shared" si="5"/>
        <v>0</v>
      </c>
      <c r="I31" s="40">
        <f t="shared" si="6"/>
        <v>0</v>
      </c>
    </row>
    <row r="32" spans="1:9" ht="26.1" customHeight="1" x14ac:dyDescent="0.25">
      <c r="A32" s="37"/>
      <c r="B32" s="61" t="s">
        <v>85</v>
      </c>
      <c r="C32" s="5" t="s">
        <v>137</v>
      </c>
      <c r="D32" s="6"/>
      <c r="E32" s="54" t="s">
        <v>121</v>
      </c>
      <c r="F32" s="121"/>
      <c r="G32" s="35">
        <v>5</v>
      </c>
      <c r="H32" s="35">
        <f t="shared" si="5"/>
        <v>0</v>
      </c>
      <c r="I32" s="40">
        <f t="shared" si="6"/>
        <v>0</v>
      </c>
    </row>
    <row r="33" spans="1:9" ht="26.1" customHeight="1" x14ac:dyDescent="0.25">
      <c r="A33" s="37"/>
      <c r="B33" s="61" t="s">
        <v>67</v>
      </c>
      <c r="C33" s="5" t="s">
        <v>137</v>
      </c>
      <c r="D33" s="6"/>
      <c r="E33" s="54" t="s">
        <v>121</v>
      </c>
      <c r="F33" s="121"/>
      <c r="G33" s="35">
        <v>5</v>
      </c>
      <c r="H33" s="35">
        <f t="shared" si="5"/>
        <v>0</v>
      </c>
      <c r="I33" s="40">
        <f t="shared" si="6"/>
        <v>0</v>
      </c>
    </row>
    <row r="34" spans="1:9" ht="26.1" customHeight="1" x14ac:dyDescent="0.25">
      <c r="A34" s="37"/>
      <c r="B34" s="61" t="s">
        <v>80</v>
      </c>
      <c r="C34" s="5" t="s">
        <v>137</v>
      </c>
      <c r="D34" s="6"/>
      <c r="E34" s="54" t="s">
        <v>121</v>
      </c>
      <c r="F34" s="121"/>
      <c r="G34" s="35">
        <v>5</v>
      </c>
      <c r="H34" s="35">
        <f t="shared" si="5"/>
        <v>0</v>
      </c>
      <c r="I34" s="40">
        <f t="shared" si="6"/>
        <v>0</v>
      </c>
    </row>
    <row r="35" spans="1:9" ht="26.1" customHeight="1" x14ac:dyDescent="0.25">
      <c r="A35" s="37"/>
      <c r="B35" s="61" t="s">
        <v>81</v>
      </c>
      <c r="C35" s="5" t="s">
        <v>145</v>
      </c>
      <c r="D35" s="6"/>
      <c r="E35" s="54" t="s">
        <v>118</v>
      </c>
      <c r="F35" s="121"/>
      <c r="G35" s="35">
        <v>5</v>
      </c>
      <c r="H35" s="35">
        <f t="shared" si="5"/>
        <v>0</v>
      </c>
      <c r="I35" s="40">
        <f t="shared" si="6"/>
        <v>0</v>
      </c>
    </row>
    <row r="36" spans="1:9" ht="26.1" customHeight="1" x14ac:dyDescent="0.25">
      <c r="A36" s="37"/>
      <c r="B36" s="61" t="s">
        <v>68</v>
      </c>
      <c r="C36" s="5" t="s">
        <v>137</v>
      </c>
      <c r="D36" s="6"/>
      <c r="E36" s="54" t="s">
        <v>121</v>
      </c>
      <c r="F36" s="121"/>
      <c r="G36" s="35">
        <v>1</v>
      </c>
      <c r="H36" s="35">
        <f t="shared" si="5"/>
        <v>0</v>
      </c>
      <c r="I36" s="40">
        <f t="shared" si="6"/>
        <v>0</v>
      </c>
    </row>
    <row r="37" spans="1:9" x14ac:dyDescent="0.25">
      <c r="G37" s="41">
        <f>SUM(G4:G36)*3</f>
        <v>549</v>
      </c>
      <c r="I37" s="41">
        <f>SUM(I4:I36)</f>
        <v>0</v>
      </c>
    </row>
    <row r="38" spans="1:9" x14ac:dyDescent="0.25">
      <c r="G38" s="41" t="s">
        <v>123</v>
      </c>
      <c r="H38" s="41">
        <f>I37/G37*100</f>
        <v>0</v>
      </c>
    </row>
  </sheetData>
  <sheetProtection algorithmName="SHA-512" hashValue="XBTyxRF5pCD3BC8CDCEGCbYOzEYYoTmoRgYh2hAcBem9dYJN2CpXZByHLtvjR3s8X2rg0Wu25sGPpTtu7bP8Vw==" saltValue="pDgm/HxOItZleIcyIyYqxQ==" spinCount="100000" sheet="1" selectLockedCells="1"/>
  <mergeCells count="1">
    <mergeCell ref="A1:E1"/>
  </mergeCells>
  <dataValidations count="1">
    <dataValidation type="list" allowBlank="1" showInputMessage="1" showErrorMessage="1" sqref="F4:F36 D4:D7 D9:D13 D15:D23 D25:D29 D31:D36" xr:uid="{00000000-0002-0000-0200-000000000000}">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7"/>
  <sheetViews>
    <sheetView topLeftCell="A33" workbookViewId="0">
      <selection activeCell="C5" sqref="C5"/>
    </sheetView>
  </sheetViews>
  <sheetFormatPr defaultRowHeight="15" x14ac:dyDescent="0.25"/>
  <cols>
    <col min="1" max="1" width="4.7109375" customWidth="1"/>
    <col min="2" max="2" width="42.7109375" customWidth="1"/>
    <col min="3" max="3" width="80.7109375" customWidth="1"/>
    <col min="4" max="4" width="77.28515625" customWidth="1"/>
    <col min="5" max="5" width="9.85546875" hidden="1" customWidth="1"/>
    <col min="6" max="6" width="51.42578125" hidden="1" customWidth="1"/>
  </cols>
  <sheetData>
    <row r="1" spans="1:6" ht="16.5" thickBot="1" x14ac:dyDescent="0.3">
      <c r="A1" s="126" t="s">
        <v>20</v>
      </c>
      <c r="B1" s="143"/>
      <c r="C1" s="143"/>
      <c r="D1" s="143"/>
      <c r="E1" s="92"/>
    </row>
    <row r="2" spans="1:6" ht="15.75" thickBot="1" x14ac:dyDescent="0.3">
      <c r="A2" s="46"/>
      <c r="B2" s="66" t="s">
        <v>22</v>
      </c>
      <c r="C2" s="72" t="s">
        <v>5</v>
      </c>
      <c r="D2" s="72" t="s">
        <v>21</v>
      </c>
      <c r="E2" s="73" t="s">
        <v>72</v>
      </c>
    </row>
    <row r="3" spans="1:6" ht="15.75" thickBot="1" x14ac:dyDescent="0.3">
      <c r="A3" s="7"/>
      <c r="B3" s="62"/>
      <c r="C3" s="71"/>
      <c r="D3" s="71"/>
      <c r="E3" s="71"/>
      <c r="F3" s="53"/>
    </row>
    <row r="4" spans="1:6" ht="25.5" x14ac:dyDescent="0.25">
      <c r="A4" s="128">
        <v>1</v>
      </c>
      <c r="B4" s="67" t="s">
        <v>30</v>
      </c>
      <c r="C4" s="36"/>
      <c r="D4" s="36"/>
      <c r="E4" s="144"/>
      <c r="F4" s="133" t="s">
        <v>94</v>
      </c>
    </row>
    <row r="5" spans="1:6" ht="25.5" x14ac:dyDescent="0.25">
      <c r="A5" s="129"/>
      <c r="B5" s="63" t="s">
        <v>95</v>
      </c>
      <c r="C5" s="95"/>
      <c r="D5" s="95"/>
      <c r="E5" s="144"/>
      <c r="F5" s="136"/>
    </row>
    <row r="6" spans="1:6" ht="51" x14ac:dyDescent="0.25">
      <c r="A6" s="129"/>
      <c r="B6" s="68" t="s">
        <v>124</v>
      </c>
      <c r="C6" s="95"/>
      <c r="D6" s="95"/>
      <c r="E6" s="144"/>
      <c r="F6" s="136"/>
    </row>
    <row r="7" spans="1:6" ht="96.75" customHeight="1" thickBot="1" x14ac:dyDescent="0.3">
      <c r="A7" s="130"/>
      <c r="B7" s="68" t="s">
        <v>125</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73</v>
      </c>
    </row>
    <row r="10" spans="1:6" ht="15.75" thickBot="1" x14ac:dyDescent="0.3">
      <c r="A10" s="140">
        <v>3</v>
      </c>
      <c r="B10" s="67" t="s">
        <v>33</v>
      </c>
      <c r="C10" s="93"/>
      <c r="D10" s="94"/>
      <c r="E10" s="74"/>
      <c r="F10" s="76"/>
    </row>
    <row r="11" spans="1:6" ht="63.75" x14ac:dyDescent="0.25">
      <c r="A11" s="141"/>
      <c r="B11" s="68" t="s">
        <v>126</v>
      </c>
      <c r="C11" s="95"/>
      <c r="D11" s="95"/>
      <c r="E11" s="131"/>
      <c r="F11" s="133" t="s">
        <v>104</v>
      </c>
    </row>
    <row r="12" spans="1:6" ht="51" x14ac:dyDescent="0.25">
      <c r="A12" s="141"/>
      <c r="B12" s="68" t="s">
        <v>127</v>
      </c>
      <c r="C12" s="95"/>
      <c r="D12" s="95"/>
      <c r="E12" s="132"/>
      <c r="F12" s="136"/>
    </row>
    <row r="13" spans="1:6" ht="38.25" x14ac:dyDescent="0.25">
      <c r="A13" s="141"/>
      <c r="B13" s="63" t="s">
        <v>130</v>
      </c>
      <c r="C13" s="95"/>
      <c r="D13" s="95"/>
      <c r="E13" s="132"/>
      <c r="F13" s="136"/>
    </row>
    <row r="14" spans="1:6" ht="63.75" x14ac:dyDescent="0.25">
      <c r="A14" s="141"/>
      <c r="B14" s="68" t="s">
        <v>131</v>
      </c>
      <c r="C14" s="95"/>
      <c r="D14" s="95"/>
      <c r="E14" s="132"/>
      <c r="F14" s="136"/>
    </row>
    <row r="15" spans="1:6" ht="51" x14ac:dyDescent="0.25">
      <c r="A15" s="141"/>
      <c r="B15" s="63" t="s">
        <v>128</v>
      </c>
      <c r="C15" s="95"/>
      <c r="D15" s="95"/>
      <c r="E15" s="132"/>
      <c r="F15" s="136"/>
    </row>
    <row r="16" spans="1:6" ht="77.25" thickBot="1" x14ac:dyDescent="0.3">
      <c r="A16" s="142"/>
      <c r="B16" s="68" t="s">
        <v>129</v>
      </c>
      <c r="C16" s="95"/>
      <c r="D16" s="95"/>
      <c r="E16" s="135"/>
      <c r="F16" s="134"/>
    </row>
    <row r="17" spans="1:6" ht="15.75" thickBot="1" x14ac:dyDescent="0.3">
      <c r="A17" s="128">
        <v>4</v>
      </c>
      <c r="B17" s="64" t="s">
        <v>34</v>
      </c>
      <c r="C17" s="93"/>
      <c r="D17" s="94"/>
      <c r="E17" s="74"/>
      <c r="F17" s="76"/>
    </row>
    <row r="18" spans="1:6" ht="38.25" x14ac:dyDescent="0.25">
      <c r="A18" s="129"/>
      <c r="B18" s="68" t="s">
        <v>96</v>
      </c>
      <c r="C18" s="95"/>
      <c r="D18" s="95"/>
      <c r="E18" s="131"/>
      <c r="F18" s="133" t="s">
        <v>97</v>
      </c>
    </row>
    <row r="19" spans="1:6" ht="51" x14ac:dyDescent="0.25">
      <c r="A19" s="129"/>
      <c r="B19" s="68" t="s">
        <v>98</v>
      </c>
      <c r="C19" s="95"/>
      <c r="D19" s="95"/>
      <c r="E19" s="132"/>
      <c r="F19" s="136"/>
    </row>
    <row r="20" spans="1:6" ht="76.5" x14ac:dyDescent="0.25">
      <c r="A20" s="129"/>
      <c r="B20" s="63" t="s">
        <v>132</v>
      </c>
      <c r="C20" s="95"/>
      <c r="D20" s="95"/>
      <c r="E20" s="132"/>
      <c r="F20" s="136"/>
    </row>
    <row r="21" spans="1:6" ht="39" thickBot="1" x14ac:dyDescent="0.3">
      <c r="A21" s="130"/>
      <c r="B21" s="68" t="s">
        <v>133</v>
      </c>
      <c r="C21" s="95"/>
      <c r="D21" s="95"/>
      <c r="E21" s="135"/>
      <c r="F21" s="134"/>
    </row>
    <row r="22" spans="1:6" ht="26.25" thickBot="1" x14ac:dyDescent="0.3">
      <c r="A22" s="86">
        <v>5</v>
      </c>
      <c r="B22" s="67" t="s">
        <v>47</v>
      </c>
      <c r="C22" s="93"/>
      <c r="D22" s="94"/>
      <c r="E22" s="74"/>
      <c r="F22" s="76"/>
    </row>
    <row r="23" spans="1:6" ht="25.5" x14ac:dyDescent="0.25">
      <c r="A23" s="87"/>
      <c r="B23" s="68" t="s">
        <v>48</v>
      </c>
      <c r="C23" s="95"/>
      <c r="D23" s="95"/>
      <c r="E23" s="88"/>
      <c r="F23" s="137" t="s">
        <v>69</v>
      </c>
    </row>
    <row r="24" spans="1:6" ht="25.5" x14ac:dyDescent="0.25">
      <c r="A24" s="87"/>
      <c r="B24" s="68" t="s">
        <v>50</v>
      </c>
      <c r="C24" s="95"/>
      <c r="D24" s="95"/>
      <c r="E24" s="89"/>
      <c r="F24" s="138"/>
    </row>
    <row r="25" spans="1:6" ht="87" customHeight="1" thickBot="1" x14ac:dyDescent="0.3">
      <c r="A25" s="91"/>
      <c r="B25" s="68" t="s">
        <v>49</v>
      </c>
      <c r="C25" s="95"/>
      <c r="D25" s="95"/>
      <c r="E25" s="90"/>
      <c r="F25" s="139"/>
    </row>
    <row r="26" spans="1:6" ht="15.75" thickBot="1" x14ac:dyDescent="0.3">
      <c r="A26" s="128">
        <v>6</v>
      </c>
      <c r="B26" s="67" t="s">
        <v>53</v>
      </c>
      <c r="C26" s="93"/>
      <c r="D26" s="94"/>
      <c r="E26" s="74"/>
      <c r="F26" s="76"/>
    </row>
    <row r="27" spans="1:6" ht="25.5" x14ac:dyDescent="0.25">
      <c r="A27" s="129"/>
      <c r="B27" s="63" t="s">
        <v>38</v>
      </c>
      <c r="C27" s="95"/>
      <c r="D27" s="95"/>
      <c r="E27" s="131"/>
      <c r="F27" s="133" t="s">
        <v>71</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51</v>
      </c>
      <c r="C31" s="95"/>
      <c r="D31" s="95"/>
      <c r="E31" s="132"/>
      <c r="F31" s="136"/>
    </row>
    <row r="32" spans="1:6" ht="15.75" thickBot="1" x14ac:dyDescent="0.3">
      <c r="A32" s="129"/>
      <c r="B32" s="65" t="s">
        <v>52</v>
      </c>
      <c r="C32" s="95"/>
      <c r="D32" s="95"/>
      <c r="E32" s="135"/>
      <c r="F32" s="134"/>
    </row>
    <row r="33" spans="1:6" ht="15.75" thickBot="1" x14ac:dyDescent="0.3">
      <c r="A33" s="128">
        <v>7</v>
      </c>
      <c r="B33" s="67" t="s">
        <v>35</v>
      </c>
      <c r="C33" s="93"/>
      <c r="D33" s="94"/>
      <c r="E33" s="74"/>
      <c r="F33" s="76"/>
    </row>
    <row r="34" spans="1:6" ht="51" x14ac:dyDescent="0.25">
      <c r="A34" s="129"/>
      <c r="B34" s="68" t="s">
        <v>99</v>
      </c>
      <c r="C34" s="95"/>
      <c r="D34" s="95"/>
      <c r="E34" s="131"/>
      <c r="F34" s="133" t="s">
        <v>70</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xnkcDmvZ1IXAlfgWkJRB+fuv7bpkukqfAMEdpMtZ5AeT6io+SbxEbEik6zLnZc+HNIU0seL+CM2W73UuY8xULg==" saltValue="iuRV78XoiuHwv40k2+qOCw==" spinCount="100000" sheet="1"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23622047244094491" right="0.23622047244094491" top="0.74803149606299213" bottom="0.74803149606299213" header="0.31496062992125984" footer="0.31496062992125984"/>
  <pageSetup paperSize="9" scale="48"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D816-1847-4BC0-85B7-2066B87B167A}">
  <sheetPr>
    <pageSetUpPr fitToPage="1"/>
  </sheetPr>
  <dimension ref="A1:Q38"/>
  <sheetViews>
    <sheetView tabSelected="1" zoomScale="110" zoomScaleNormal="11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151</v>
      </c>
      <c r="B1" s="127"/>
      <c r="C1" s="127"/>
      <c r="D1" s="127"/>
      <c r="E1" s="127"/>
      <c r="F1" s="120"/>
      <c r="G1" s="1"/>
      <c r="H1" s="1"/>
      <c r="I1" s="1"/>
    </row>
    <row r="2" spans="1:17" s="3" customFormat="1" ht="51.75" thickBot="1" x14ac:dyDescent="0.3">
      <c r="A2" s="43" t="s">
        <v>0</v>
      </c>
      <c r="B2" s="43" t="s">
        <v>3</v>
      </c>
      <c r="C2" s="43" t="s">
        <v>4</v>
      </c>
      <c r="D2" s="43" t="s">
        <v>74</v>
      </c>
      <c r="E2" s="52" t="s">
        <v>5</v>
      </c>
      <c r="F2" s="43" t="s">
        <v>122</v>
      </c>
      <c r="G2" s="44" t="s">
        <v>1</v>
      </c>
      <c r="H2" s="44" t="s">
        <v>44</v>
      </c>
      <c r="I2" s="45" t="s">
        <v>2</v>
      </c>
    </row>
    <row r="3" spans="1:17" ht="15" customHeight="1" x14ac:dyDescent="0.25">
      <c r="A3" s="37">
        <v>1</v>
      </c>
      <c r="B3" s="39" t="s">
        <v>45</v>
      </c>
      <c r="C3" s="42"/>
      <c r="D3" s="42"/>
      <c r="E3" s="42"/>
      <c r="F3" s="42"/>
      <c r="G3" s="42"/>
      <c r="H3" s="42"/>
      <c r="I3" s="42"/>
      <c r="Q3" t="s">
        <v>100</v>
      </c>
    </row>
    <row r="4" spans="1:17" ht="26.1" customHeight="1" x14ac:dyDescent="0.25">
      <c r="A4" s="37">
        <v>1.1000000000000001</v>
      </c>
      <c r="B4" s="38" t="s">
        <v>119</v>
      </c>
      <c r="C4" s="5" t="s">
        <v>136</v>
      </c>
      <c r="D4" s="6"/>
      <c r="E4" s="54" t="s">
        <v>120</v>
      </c>
      <c r="F4" s="121"/>
      <c r="G4" s="35">
        <v>1</v>
      </c>
      <c r="H4" s="35">
        <f t="shared" ref="H4:H15" si="0">IF(OR(F4="Yes",F4="Y",F4="YES",F4="y"),3,IF(OR(F4="Partial",F4="P",F4="PARTIAL",F4="p"),1,0))</f>
        <v>0</v>
      </c>
      <c r="I4" s="40">
        <f t="shared" ref="I4:I36" si="1">H4*G4</f>
        <v>0</v>
      </c>
      <c r="Q4" t="s">
        <v>101</v>
      </c>
    </row>
    <row r="5" spans="1:17" ht="15" customHeight="1" x14ac:dyDescent="0.25">
      <c r="A5" s="37">
        <v>2</v>
      </c>
      <c r="B5" s="39" t="s">
        <v>86</v>
      </c>
      <c r="C5" s="5" t="s">
        <v>46</v>
      </c>
      <c r="D5" s="6"/>
      <c r="E5" s="55"/>
      <c r="F5" s="121"/>
      <c r="G5" s="35"/>
      <c r="H5" s="35">
        <f t="shared" si="0"/>
        <v>0</v>
      </c>
      <c r="I5" s="40">
        <f t="shared" si="1"/>
        <v>0</v>
      </c>
      <c r="Q5" t="s">
        <v>102</v>
      </c>
    </row>
    <row r="6" spans="1:17" ht="26.1" customHeight="1" x14ac:dyDescent="0.25">
      <c r="A6" s="37">
        <v>2.1</v>
      </c>
      <c r="B6" s="38" t="s">
        <v>148</v>
      </c>
      <c r="C6" s="5" t="s">
        <v>137</v>
      </c>
      <c r="D6" s="6"/>
      <c r="E6" s="54" t="s">
        <v>121</v>
      </c>
      <c r="F6" s="121"/>
      <c r="G6" s="35">
        <v>5</v>
      </c>
      <c r="H6" s="35">
        <f t="shared" si="0"/>
        <v>0</v>
      </c>
      <c r="I6" s="40">
        <f t="shared" si="1"/>
        <v>0</v>
      </c>
    </row>
    <row r="7" spans="1:17" ht="26.1" customHeight="1" x14ac:dyDescent="0.25">
      <c r="A7" s="37">
        <v>2.2000000000000002</v>
      </c>
      <c r="B7" s="38" t="s">
        <v>79</v>
      </c>
      <c r="C7" s="5" t="s">
        <v>138</v>
      </c>
      <c r="D7" s="6"/>
      <c r="E7" s="54" t="s">
        <v>117</v>
      </c>
      <c r="F7" s="121"/>
      <c r="G7" s="35">
        <v>5</v>
      </c>
      <c r="H7" s="35">
        <f t="shared" si="0"/>
        <v>0</v>
      </c>
      <c r="I7" s="40">
        <f t="shared" si="1"/>
        <v>0</v>
      </c>
    </row>
    <row r="8" spans="1:17" ht="15" customHeight="1" x14ac:dyDescent="0.25">
      <c r="A8" s="37">
        <v>2.2999999999999998</v>
      </c>
      <c r="B8" s="38" t="s">
        <v>63</v>
      </c>
      <c r="C8" s="60"/>
      <c r="D8" s="60"/>
      <c r="E8" s="60"/>
      <c r="F8" s="121"/>
      <c r="G8" s="35"/>
      <c r="H8" s="35"/>
      <c r="I8" s="40">
        <f t="shared" si="1"/>
        <v>0</v>
      </c>
    </row>
    <row r="9" spans="1:17" ht="26.1" customHeight="1" x14ac:dyDescent="0.25">
      <c r="A9" s="37"/>
      <c r="B9" s="38" t="s">
        <v>65</v>
      </c>
      <c r="C9" s="5" t="s">
        <v>139</v>
      </c>
      <c r="D9" s="6"/>
      <c r="E9" s="54" t="s">
        <v>140</v>
      </c>
      <c r="F9" s="121"/>
      <c r="G9" s="35">
        <v>10</v>
      </c>
      <c r="H9" s="35">
        <f t="shared" si="0"/>
        <v>0</v>
      </c>
      <c r="I9" s="40">
        <f t="shared" si="1"/>
        <v>0</v>
      </c>
    </row>
    <row r="10" spans="1:17" ht="26.1" customHeight="1" x14ac:dyDescent="0.25">
      <c r="A10" s="37"/>
      <c r="B10" s="38" t="s">
        <v>66</v>
      </c>
      <c r="C10" s="5" t="s">
        <v>139</v>
      </c>
      <c r="D10" s="6"/>
      <c r="E10" s="54" t="s">
        <v>140</v>
      </c>
      <c r="F10" s="121"/>
      <c r="G10" s="35">
        <v>10</v>
      </c>
      <c r="H10" s="35">
        <f t="shared" si="0"/>
        <v>0</v>
      </c>
      <c r="I10" s="40">
        <f t="shared" si="1"/>
        <v>0</v>
      </c>
    </row>
    <row r="11" spans="1:17" ht="26.1" customHeight="1" x14ac:dyDescent="0.25">
      <c r="A11" s="37"/>
      <c r="B11" s="38" t="s">
        <v>76</v>
      </c>
      <c r="C11" s="5" t="s">
        <v>143</v>
      </c>
      <c r="D11" s="6"/>
      <c r="E11" s="54" t="s">
        <v>144</v>
      </c>
      <c r="F11" s="121"/>
      <c r="G11" s="35">
        <v>10</v>
      </c>
      <c r="H11" s="35">
        <f t="shared" si="0"/>
        <v>0</v>
      </c>
      <c r="I11" s="40">
        <f t="shared" si="1"/>
        <v>0</v>
      </c>
    </row>
    <row r="12" spans="1:17" ht="26.1" customHeight="1" x14ac:dyDescent="0.25">
      <c r="A12" s="37"/>
      <c r="B12" s="38" t="s">
        <v>83</v>
      </c>
      <c r="C12" s="5" t="s">
        <v>142</v>
      </c>
      <c r="D12" s="6"/>
      <c r="E12" s="54" t="s">
        <v>141</v>
      </c>
      <c r="F12" s="121"/>
      <c r="G12" s="35">
        <v>10</v>
      </c>
      <c r="H12" s="35">
        <f t="shared" si="0"/>
        <v>0</v>
      </c>
      <c r="I12" s="40">
        <f t="shared" si="1"/>
        <v>0</v>
      </c>
    </row>
    <row r="13" spans="1:17" ht="26.1" customHeight="1" x14ac:dyDescent="0.25">
      <c r="A13" s="37"/>
      <c r="B13" s="38" t="s">
        <v>84</v>
      </c>
      <c r="C13" s="5" t="s">
        <v>142</v>
      </c>
      <c r="D13" s="6"/>
      <c r="E13" s="54" t="s">
        <v>141</v>
      </c>
      <c r="F13" s="121"/>
      <c r="G13" s="35">
        <v>10</v>
      </c>
      <c r="H13" s="35">
        <f t="shared" si="0"/>
        <v>0</v>
      </c>
      <c r="I13" s="40">
        <f t="shared" si="1"/>
        <v>0</v>
      </c>
    </row>
    <row r="14" spans="1:17" ht="15" customHeight="1" x14ac:dyDescent="0.25">
      <c r="A14" s="37">
        <v>2.4</v>
      </c>
      <c r="B14" s="38" t="s">
        <v>87</v>
      </c>
      <c r="C14" s="60"/>
      <c r="D14" s="60"/>
      <c r="E14" s="60"/>
      <c r="F14" s="121"/>
      <c r="G14" s="35"/>
      <c r="H14" s="35"/>
      <c r="I14" s="40">
        <f t="shared" si="1"/>
        <v>0</v>
      </c>
    </row>
    <row r="15" spans="1:17" ht="26.1" customHeight="1" x14ac:dyDescent="0.25">
      <c r="A15" s="37"/>
      <c r="B15" s="61" t="s">
        <v>64</v>
      </c>
      <c r="C15" s="5" t="s">
        <v>137</v>
      </c>
      <c r="D15" s="6"/>
      <c r="E15" s="54" t="s">
        <v>121</v>
      </c>
      <c r="F15" s="121"/>
      <c r="G15" s="35">
        <v>10</v>
      </c>
      <c r="H15" s="35">
        <f t="shared" si="0"/>
        <v>0</v>
      </c>
      <c r="I15" s="40">
        <f t="shared" si="1"/>
        <v>0</v>
      </c>
    </row>
    <row r="16" spans="1:17" ht="26.1" customHeight="1" x14ac:dyDescent="0.25">
      <c r="A16" s="37"/>
      <c r="B16" s="61" t="s">
        <v>85</v>
      </c>
      <c r="C16" s="5" t="s">
        <v>137</v>
      </c>
      <c r="D16" s="6"/>
      <c r="E16" s="54" t="s">
        <v>121</v>
      </c>
      <c r="F16" s="121"/>
      <c r="G16" s="35">
        <v>5</v>
      </c>
      <c r="H16" s="35">
        <f>IF(OR(F16="Yes",F16="Y",F16="YES",F16="y"),3,IF(OR(F16="Partial",F16="P",F16="PARTIAL",F16="p"),1,0))</f>
        <v>0</v>
      </c>
      <c r="I16" s="40">
        <f t="shared" si="1"/>
        <v>0</v>
      </c>
    </row>
    <row r="17" spans="1:9" ht="26.1" customHeight="1" x14ac:dyDescent="0.25">
      <c r="A17" s="37"/>
      <c r="B17" s="61" t="s">
        <v>67</v>
      </c>
      <c r="C17" s="5" t="s">
        <v>137</v>
      </c>
      <c r="D17" s="6"/>
      <c r="E17" s="54" t="s">
        <v>121</v>
      </c>
      <c r="F17" s="121"/>
      <c r="G17" s="35">
        <v>5</v>
      </c>
      <c r="H17" s="35">
        <f t="shared" ref="H17:H36" si="2">IF(OR(F17="Yes",F17="Y",F17="YES",F17="y"),3,IF(OR(F17="Partial",F17="P",F17="PARTIAL",F17="p"),1,0))</f>
        <v>0</v>
      </c>
      <c r="I17" s="40">
        <f t="shared" si="1"/>
        <v>0</v>
      </c>
    </row>
    <row r="18" spans="1:9" ht="26.1" customHeight="1" x14ac:dyDescent="0.25">
      <c r="A18" s="37"/>
      <c r="B18" s="61" t="s">
        <v>80</v>
      </c>
      <c r="C18" s="5" t="s">
        <v>137</v>
      </c>
      <c r="D18" s="6"/>
      <c r="E18" s="54" t="s">
        <v>121</v>
      </c>
      <c r="F18" s="121"/>
      <c r="G18" s="35">
        <v>5</v>
      </c>
      <c r="H18" s="35">
        <f t="shared" si="2"/>
        <v>0</v>
      </c>
      <c r="I18" s="40">
        <f t="shared" si="1"/>
        <v>0</v>
      </c>
    </row>
    <row r="19" spans="1:9" ht="26.1" customHeight="1" x14ac:dyDescent="0.25">
      <c r="A19" s="37"/>
      <c r="B19" s="61" t="s">
        <v>81</v>
      </c>
      <c r="C19" s="5" t="s">
        <v>145</v>
      </c>
      <c r="D19" s="6"/>
      <c r="E19" s="54" t="s">
        <v>118</v>
      </c>
      <c r="F19" s="121"/>
      <c r="G19" s="35">
        <v>5</v>
      </c>
      <c r="H19" s="35">
        <f t="shared" si="2"/>
        <v>0</v>
      </c>
      <c r="I19" s="40">
        <f t="shared" si="1"/>
        <v>0</v>
      </c>
    </row>
    <row r="20" spans="1:9" ht="26.1" customHeight="1" x14ac:dyDescent="0.25">
      <c r="A20" s="37"/>
      <c r="B20" s="61" t="s">
        <v>68</v>
      </c>
      <c r="C20" s="5" t="s">
        <v>137</v>
      </c>
      <c r="D20" s="6"/>
      <c r="E20" s="54" t="s">
        <v>121</v>
      </c>
      <c r="F20" s="121"/>
      <c r="G20" s="35">
        <v>1</v>
      </c>
      <c r="H20" s="35">
        <f t="shared" si="2"/>
        <v>0</v>
      </c>
      <c r="I20" s="40">
        <f t="shared" si="1"/>
        <v>0</v>
      </c>
    </row>
    <row r="21" spans="1:9" x14ac:dyDescent="0.25">
      <c r="A21" s="37">
        <v>3</v>
      </c>
      <c r="B21" s="39" t="s">
        <v>88</v>
      </c>
      <c r="C21" s="5" t="s">
        <v>46</v>
      </c>
      <c r="D21" s="6"/>
      <c r="E21" s="55"/>
      <c r="F21" s="121"/>
      <c r="G21" s="35"/>
      <c r="H21" s="35"/>
      <c r="I21" s="40">
        <f t="shared" si="1"/>
        <v>0</v>
      </c>
    </row>
    <row r="22" spans="1:9" ht="26.1" customHeight="1" x14ac:dyDescent="0.25">
      <c r="A22" s="37">
        <v>3.1</v>
      </c>
      <c r="B22" s="38" t="s">
        <v>148</v>
      </c>
      <c r="C22" s="5" t="s">
        <v>137</v>
      </c>
      <c r="D22" s="6"/>
      <c r="E22" s="54" t="s">
        <v>121</v>
      </c>
      <c r="F22" s="121"/>
      <c r="G22" s="35">
        <v>5</v>
      </c>
      <c r="H22" s="35">
        <f t="shared" si="2"/>
        <v>0</v>
      </c>
      <c r="I22" s="40">
        <f t="shared" si="1"/>
        <v>0</v>
      </c>
    </row>
    <row r="23" spans="1:9" ht="26.1" customHeight="1" x14ac:dyDescent="0.25">
      <c r="A23" s="37">
        <v>3.2</v>
      </c>
      <c r="B23" s="38" t="s">
        <v>79</v>
      </c>
      <c r="C23" s="5" t="s">
        <v>138</v>
      </c>
      <c r="D23" s="6"/>
      <c r="E23" s="54" t="s">
        <v>117</v>
      </c>
      <c r="F23" s="121"/>
      <c r="G23" s="35">
        <v>5</v>
      </c>
      <c r="H23" s="35">
        <f t="shared" si="2"/>
        <v>0</v>
      </c>
      <c r="I23" s="40">
        <f t="shared" si="1"/>
        <v>0</v>
      </c>
    </row>
    <row r="24" spans="1:9" ht="15" customHeight="1" x14ac:dyDescent="0.25">
      <c r="A24" s="37">
        <v>3.3</v>
      </c>
      <c r="B24" s="38" t="s">
        <v>63</v>
      </c>
      <c r="C24" s="60"/>
      <c r="D24" s="60"/>
      <c r="E24" s="60"/>
      <c r="F24" s="121"/>
      <c r="G24" s="35"/>
      <c r="H24" s="35">
        <f t="shared" si="2"/>
        <v>0</v>
      </c>
      <c r="I24" s="40">
        <f t="shared" si="1"/>
        <v>0</v>
      </c>
    </row>
    <row r="25" spans="1:9" ht="26.1" customHeight="1" x14ac:dyDescent="0.25">
      <c r="A25" s="37"/>
      <c r="B25" s="38" t="s">
        <v>65</v>
      </c>
      <c r="C25" s="5" t="s">
        <v>139</v>
      </c>
      <c r="D25" s="6"/>
      <c r="E25" s="54" t="s">
        <v>140</v>
      </c>
      <c r="F25" s="121"/>
      <c r="G25" s="35">
        <v>10</v>
      </c>
      <c r="H25" s="35">
        <f t="shared" si="2"/>
        <v>0</v>
      </c>
      <c r="I25" s="40">
        <f t="shared" si="1"/>
        <v>0</v>
      </c>
    </row>
    <row r="26" spans="1:9" ht="26.1" customHeight="1" x14ac:dyDescent="0.25">
      <c r="A26" s="37"/>
      <c r="B26" s="38" t="s">
        <v>66</v>
      </c>
      <c r="C26" s="5" t="s">
        <v>139</v>
      </c>
      <c r="D26" s="6"/>
      <c r="E26" s="54" t="s">
        <v>140</v>
      </c>
      <c r="F26" s="121"/>
      <c r="G26" s="35">
        <v>10</v>
      </c>
      <c r="H26" s="35">
        <f t="shared" si="2"/>
        <v>0</v>
      </c>
      <c r="I26" s="40">
        <f t="shared" si="1"/>
        <v>0</v>
      </c>
    </row>
    <row r="27" spans="1:9" ht="26.1" customHeight="1" x14ac:dyDescent="0.25">
      <c r="A27" s="37"/>
      <c r="B27" s="38" t="s">
        <v>76</v>
      </c>
      <c r="C27" s="5" t="s">
        <v>143</v>
      </c>
      <c r="D27" s="6"/>
      <c r="E27" s="54" t="s">
        <v>144</v>
      </c>
      <c r="F27" s="121"/>
      <c r="G27" s="35">
        <v>10</v>
      </c>
      <c r="H27" s="35">
        <f t="shared" si="2"/>
        <v>0</v>
      </c>
      <c r="I27" s="40">
        <f t="shared" si="1"/>
        <v>0</v>
      </c>
    </row>
    <row r="28" spans="1:9" ht="26.1" customHeight="1" x14ac:dyDescent="0.25">
      <c r="A28" s="37"/>
      <c r="B28" s="38" t="s">
        <v>77</v>
      </c>
      <c r="C28" s="5" t="s">
        <v>142</v>
      </c>
      <c r="D28" s="6"/>
      <c r="E28" s="54" t="s">
        <v>141</v>
      </c>
      <c r="F28" s="121"/>
      <c r="G28" s="35">
        <v>10</v>
      </c>
      <c r="H28" s="35">
        <f t="shared" si="2"/>
        <v>0</v>
      </c>
      <c r="I28" s="40">
        <f t="shared" si="1"/>
        <v>0</v>
      </c>
    </row>
    <row r="29" spans="1:9" ht="26.1" customHeight="1" x14ac:dyDescent="0.25">
      <c r="A29" s="37"/>
      <c r="B29" s="38" t="s">
        <v>84</v>
      </c>
      <c r="C29" s="5" t="s">
        <v>142</v>
      </c>
      <c r="D29" s="6"/>
      <c r="E29" s="54" t="s">
        <v>141</v>
      </c>
      <c r="F29" s="121"/>
      <c r="G29" s="35">
        <v>10</v>
      </c>
      <c r="H29" s="35">
        <f t="shared" si="2"/>
        <v>0</v>
      </c>
      <c r="I29" s="40">
        <f t="shared" si="1"/>
        <v>0</v>
      </c>
    </row>
    <row r="30" spans="1:9" ht="15" customHeight="1" x14ac:dyDescent="0.25">
      <c r="A30" s="37">
        <v>3.4</v>
      </c>
      <c r="B30" s="38" t="s">
        <v>87</v>
      </c>
      <c r="C30" s="60"/>
      <c r="D30" s="60"/>
      <c r="E30" s="60"/>
      <c r="F30" s="121"/>
      <c r="G30" s="35"/>
      <c r="H30" s="35">
        <f t="shared" si="2"/>
        <v>0</v>
      </c>
      <c r="I30" s="40">
        <f t="shared" si="1"/>
        <v>0</v>
      </c>
    </row>
    <row r="31" spans="1:9" ht="26.1" customHeight="1" x14ac:dyDescent="0.25">
      <c r="A31" s="37"/>
      <c r="B31" s="61" t="s">
        <v>64</v>
      </c>
      <c r="C31" s="5" t="s">
        <v>137</v>
      </c>
      <c r="D31" s="6"/>
      <c r="E31" s="54" t="s">
        <v>121</v>
      </c>
      <c r="F31" s="121"/>
      <c r="G31" s="35">
        <v>10</v>
      </c>
      <c r="H31" s="35">
        <f t="shared" si="2"/>
        <v>0</v>
      </c>
      <c r="I31" s="40">
        <f t="shared" si="1"/>
        <v>0</v>
      </c>
    </row>
    <row r="32" spans="1:9" ht="26.1" customHeight="1" x14ac:dyDescent="0.25">
      <c r="A32" s="37"/>
      <c r="B32" s="61" t="s">
        <v>85</v>
      </c>
      <c r="C32" s="5" t="s">
        <v>137</v>
      </c>
      <c r="D32" s="6"/>
      <c r="E32" s="54" t="s">
        <v>121</v>
      </c>
      <c r="F32" s="121"/>
      <c r="G32" s="35">
        <v>5</v>
      </c>
      <c r="H32" s="35">
        <f t="shared" si="2"/>
        <v>0</v>
      </c>
      <c r="I32" s="40">
        <f t="shared" si="1"/>
        <v>0</v>
      </c>
    </row>
    <row r="33" spans="1:9" ht="26.1" customHeight="1" x14ac:dyDescent="0.25">
      <c r="A33" s="37"/>
      <c r="B33" s="61" t="s">
        <v>67</v>
      </c>
      <c r="C33" s="5" t="s">
        <v>137</v>
      </c>
      <c r="D33" s="6"/>
      <c r="E33" s="54" t="s">
        <v>121</v>
      </c>
      <c r="F33" s="121"/>
      <c r="G33" s="35">
        <v>5</v>
      </c>
      <c r="H33" s="35">
        <f t="shared" si="2"/>
        <v>0</v>
      </c>
      <c r="I33" s="40">
        <f t="shared" si="1"/>
        <v>0</v>
      </c>
    </row>
    <row r="34" spans="1:9" ht="26.1" customHeight="1" x14ac:dyDescent="0.25">
      <c r="A34" s="37"/>
      <c r="B34" s="61" t="s">
        <v>80</v>
      </c>
      <c r="C34" s="5" t="s">
        <v>137</v>
      </c>
      <c r="D34" s="6"/>
      <c r="E34" s="54" t="s">
        <v>121</v>
      </c>
      <c r="F34" s="121"/>
      <c r="G34" s="35">
        <v>5</v>
      </c>
      <c r="H34" s="35">
        <f t="shared" si="2"/>
        <v>0</v>
      </c>
      <c r="I34" s="40">
        <f t="shared" si="1"/>
        <v>0</v>
      </c>
    </row>
    <row r="35" spans="1:9" ht="26.1" customHeight="1" x14ac:dyDescent="0.25">
      <c r="A35" s="37"/>
      <c r="B35" s="61" t="s">
        <v>81</v>
      </c>
      <c r="C35" s="5" t="s">
        <v>145</v>
      </c>
      <c r="D35" s="6"/>
      <c r="E35" s="54" t="s">
        <v>118</v>
      </c>
      <c r="F35" s="121"/>
      <c r="G35" s="35">
        <v>5</v>
      </c>
      <c r="H35" s="35">
        <f t="shared" si="2"/>
        <v>0</v>
      </c>
      <c r="I35" s="40">
        <f t="shared" si="1"/>
        <v>0</v>
      </c>
    </row>
    <row r="36" spans="1:9" ht="26.1" customHeight="1" x14ac:dyDescent="0.25">
      <c r="A36" s="37"/>
      <c r="B36" s="61" t="s">
        <v>68</v>
      </c>
      <c r="C36" s="5" t="s">
        <v>137</v>
      </c>
      <c r="D36" s="6"/>
      <c r="E36" s="54" t="s">
        <v>121</v>
      </c>
      <c r="F36" s="121"/>
      <c r="G36" s="35">
        <v>1</v>
      </c>
      <c r="H36" s="35">
        <f t="shared" si="2"/>
        <v>0</v>
      </c>
      <c r="I36" s="40">
        <f t="shared" si="1"/>
        <v>0</v>
      </c>
    </row>
    <row r="37" spans="1:9" x14ac:dyDescent="0.25">
      <c r="G37" s="41">
        <f>SUM(G4:G36)*3</f>
        <v>549</v>
      </c>
      <c r="I37" s="41">
        <f>SUM(I4:I36)</f>
        <v>0</v>
      </c>
    </row>
    <row r="38" spans="1:9" x14ac:dyDescent="0.25">
      <c r="G38" s="41" t="s">
        <v>123</v>
      </c>
      <c r="H38" s="41">
        <f>I37/G37*100</f>
        <v>0</v>
      </c>
    </row>
  </sheetData>
  <sheetProtection algorithmName="SHA-512" hashValue="d9Heh8IrnNdGP3/kG+Oy5aMGfh7TmlQhFpEun+nZPOkN4f5Huyp9D64hsmwJKEuWAJYMimvIy4y0qIRFYI3qeQ==" saltValue="LmfYtxQnih7e2TaO+K8rkw==" spinCount="100000" sheet="1" selectLockedCells="1"/>
  <mergeCells count="1">
    <mergeCell ref="A1:E1"/>
  </mergeCells>
  <dataValidations count="1">
    <dataValidation type="list" allowBlank="1" showInputMessage="1" showErrorMessage="1" sqref="F4:F36 D4:D7 D9:D13 D15:D23 D25:D29 D31:D36" xr:uid="{1E5789F0-B531-4C09-9784-015351B543FC}">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8.140625" customWidth="1"/>
    <col min="5" max="5" width="9.85546875" hidden="1" customWidth="1"/>
    <col min="6" max="6" width="51.42578125" hidden="1" customWidth="1"/>
  </cols>
  <sheetData>
    <row r="1" spans="1:6" ht="16.5" thickBot="1" x14ac:dyDescent="0.3">
      <c r="A1" s="126" t="s">
        <v>20</v>
      </c>
      <c r="B1" s="143"/>
      <c r="C1" s="143"/>
      <c r="D1" s="143"/>
      <c r="E1" s="92"/>
    </row>
    <row r="2" spans="1:6" ht="15.75" thickBot="1" x14ac:dyDescent="0.3">
      <c r="A2" s="46"/>
      <c r="B2" s="66" t="s">
        <v>22</v>
      </c>
      <c r="C2" s="72" t="s">
        <v>5</v>
      </c>
      <c r="D2" s="72" t="s">
        <v>21</v>
      </c>
      <c r="E2" s="73" t="s">
        <v>72</v>
      </c>
    </row>
    <row r="3" spans="1:6" ht="15.75" thickBot="1" x14ac:dyDescent="0.3">
      <c r="A3" s="7"/>
      <c r="B3" s="62"/>
      <c r="C3" s="71"/>
      <c r="D3" s="71"/>
      <c r="E3" s="71"/>
      <c r="F3" s="53"/>
    </row>
    <row r="4" spans="1:6" ht="25.5" x14ac:dyDescent="0.25">
      <c r="A4" s="128">
        <v>1</v>
      </c>
      <c r="B4" s="67" t="s">
        <v>30</v>
      </c>
      <c r="C4" s="36"/>
      <c r="D4" s="36"/>
      <c r="E4" s="144"/>
      <c r="F4" s="133" t="s">
        <v>94</v>
      </c>
    </row>
    <row r="5" spans="1:6" ht="25.5" x14ac:dyDescent="0.25">
      <c r="A5" s="129"/>
      <c r="B5" s="63" t="s">
        <v>95</v>
      </c>
      <c r="C5" s="95"/>
      <c r="D5" s="95"/>
      <c r="E5" s="144"/>
      <c r="F5" s="136"/>
    </row>
    <row r="6" spans="1:6" ht="51" x14ac:dyDescent="0.25">
      <c r="A6" s="129"/>
      <c r="B6" s="68" t="s">
        <v>124</v>
      </c>
      <c r="C6" s="95"/>
      <c r="D6" s="95"/>
      <c r="E6" s="144"/>
      <c r="F6" s="136"/>
    </row>
    <row r="7" spans="1:6" ht="91.5" customHeight="1" thickBot="1" x14ac:dyDescent="0.3">
      <c r="A7" s="130"/>
      <c r="B7" s="68" t="s">
        <v>125</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73</v>
      </c>
    </row>
    <row r="10" spans="1:6" ht="15.75" thickBot="1" x14ac:dyDescent="0.3">
      <c r="A10" s="140">
        <v>3</v>
      </c>
      <c r="B10" s="67" t="s">
        <v>33</v>
      </c>
      <c r="C10" s="93"/>
      <c r="D10" s="94"/>
      <c r="E10" s="74"/>
      <c r="F10" s="76"/>
    </row>
    <row r="11" spans="1:6" ht="38.25" customHeight="1" x14ac:dyDescent="0.25">
      <c r="A11" s="141"/>
      <c r="B11" s="68" t="s">
        <v>126</v>
      </c>
      <c r="C11" s="95"/>
      <c r="D11" s="95"/>
      <c r="E11" s="131"/>
      <c r="F11" s="133" t="s">
        <v>104</v>
      </c>
    </row>
    <row r="12" spans="1:6" ht="51" x14ac:dyDescent="0.25">
      <c r="A12" s="141"/>
      <c r="B12" s="68" t="s">
        <v>127</v>
      </c>
      <c r="C12" s="95"/>
      <c r="D12" s="95"/>
      <c r="E12" s="132"/>
      <c r="F12" s="136"/>
    </row>
    <row r="13" spans="1:6" ht="38.25" x14ac:dyDescent="0.25">
      <c r="A13" s="141"/>
      <c r="B13" s="63" t="s">
        <v>130</v>
      </c>
      <c r="C13" s="95"/>
      <c r="D13" s="95"/>
      <c r="E13" s="132"/>
      <c r="F13" s="136"/>
    </row>
    <row r="14" spans="1:6" ht="63.75" x14ac:dyDescent="0.25">
      <c r="A14" s="141"/>
      <c r="B14" s="68" t="s">
        <v>131</v>
      </c>
      <c r="C14" s="95"/>
      <c r="D14" s="95"/>
      <c r="E14" s="132"/>
      <c r="F14" s="136"/>
    </row>
    <row r="15" spans="1:6" ht="51" x14ac:dyDescent="0.25">
      <c r="A15" s="141"/>
      <c r="B15" s="63" t="s">
        <v>128</v>
      </c>
      <c r="C15" s="95"/>
      <c r="D15" s="95"/>
      <c r="E15" s="132"/>
      <c r="F15" s="136"/>
    </row>
    <row r="16" spans="1:6" ht="77.25" thickBot="1" x14ac:dyDescent="0.3">
      <c r="A16" s="142"/>
      <c r="B16" s="68" t="s">
        <v>129</v>
      </c>
      <c r="C16" s="95"/>
      <c r="D16" s="95"/>
      <c r="E16" s="135"/>
      <c r="F16" s="134"/>
    </row>
    <row r="17" spans="1:6" ht="15.75" thickBot="1" x14ac:dyDescent="0.3">
      <c r="A17" s="128">
        <v>4</v>
      </c>
      <c r="B17" s="64" t="s">
        <v>34</v>
      </c>
      <c r="C17" s="93"/>
      <c r="D17" s="94"/>
      <c r="E17" s="74"/>
      <c r="F17" s="76"/>
    </row>
    <row r="18" spans="1:6" ht="38.25" x14ac:dyDescent="0.25">
      <c r="A18" s="129"/>
      <c r="B18" s="68" t="s">
        <v>96</v>
      </c>
      <c r="C18" s="95"/>
      <c r="D18" s="95"/>
      <c r="E18" s="131"/>
      <c r="F18" s="133" t="s">
        <v>97</v>
      </c>
    </row>
    <row r="19" spans="1:6" ht="51" x14ac:dyDescent="0.25">
      <c r="A19" s="129"/>
      <c r="B19" s="68" t="s">
        <v>98</v>
      </c>
      <c r="C19" s="95"/>
      <c r="D19" s="95"/>
      <c r="E19" s="132"/>
      <c r="F19" s="136"/>
    </row>
    <row r="20" spans="1:6" ht="76.5" x14ac:dyDescent="0.25">
      <c r="A20" s="129"/>
      <c r="B20" s="63" t="s">
        <v>132</v>
      </c>
      <c r="C20" s="95"/>
      <c r="D20" s="95"/>
      <c r="E20" s="132"/>
      <c r="F20" s="136"/>
    </row>
    <row r="21" spans="1:6" ht="39" thickBot="1" x14ac:dyDescent="0.3">
      <c r="A21" s="130"/>
      <c r="B21" s="68" t="s">
        <v>133</v>
      </c>
      <c r="C21" s="95"/>
      <c r="D21" s="95"/>
      <c r="E21" s="135"/>
      <c r="F21" s="134"/>
    </row>
    <row r="22" spans="1:6" ht="26.25" thickBot="1" x14ac:dyDescent="0.3">
      <c r="A22" s="86">
        <v>5</v>
      </c>
      <c r="B22" s="67" t="s">
        <v>47</v>
      </c>
      <c r="C22" s="93"/>
      <c r="D22" s="94"/>
      <c r="E22" s="74"/>
      <c r="F22" s="76"/>
    </row>
    <row r="23" spans="1:6" ht="25.5" x14ac:dyDescent="0.25">
      <c r="A23" s="87"/>
      <c r="B23" s="68" t="s">
        <v>48</v>
      </c>
      <c r="C23" s="95"/>
      <c r="D23" s="95"/>
      <c r="E23" s="88"/>
      <c r="F23" s="137" t="s">
        <v>69</v>
      </c>
    </row>
    <row r="24" spans="1:6" ht="25.5" x14ac:dyDescent="0.25">
      <c r="A24" s="87"/>
      <c r="B24" s="68" t="s">
        <v>50</v>
      </c>
      <c r="C24" s="95"/>
      <c r="D24" s="95"/>
      <c r="E24" s="89"/>
      <c r="F24" s="138"/>
    </row>
    <row r="25" spans="1:6" ht="90" customHeight="1" thickBot="1" x14ac:dyDescent="0.3">
      <c r="A25" s="91"/>
      <c r="B25" s="68" t="s">
        <v>49</v>
      </c>
      <c r="C25" s="95"/>
      <c r="D25" s="95"/>
      <c r="E25" s="90"/>
      <c r="F25" s="139"/>
    </row>
    <row r="26" spans="1:6" ht="15.75" thickBot="1" x14ac:dyDescent="0.3">
      <c r="A26" s="128">
        <v>6</v>
      </c>
      <c r="B26" s="67" t="s">
        <v>53</v>
      </c>
      <c r="C26" s="93"/>
      <c r="D26" s="94"/>
      <c r="E26" s="74"/>
      <c r="F26" s="76"/>
    </row>
    <row r="27" spans="1:6" ht="25.5" x14ac:dyDescent="0.25">
      <c r="A27" s="129"/>
      <c r="B27" s="63" t="s">
        <v>38</v>
      </c>
      <c r="C27" s="95"/>
      <c r="D27" s="95"/>
      <c r="E27" s="131"/>
      <c r="F27" s="133" t="s">
        <v>71</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51</v>
      </c>
      <c r="C31" s="95"/>
      <c r="D31" s="95"/>
      <c r="E31" s="132"/>
      <c r="F31" s="136"/>
    </row>
    <row r="32" spans="1:6" ht="15.75" thickBot="1" x14ac:dyDescent="0.3">
      <c r="A32" s="129"/>
      <c r="B32" s="65" t="s">
        <v>52</v>
      </c>
      <c r="C32" s="95"/>
      <c r="D32" s="95"/>
      <c r="E32" s="135"/>
      <c r="F32" s="134"/>
    </row>
    <row r="33" spans="1:6" ht="15.75" thickBot="1" x14ac:dyDescent="0.3">
      <c r="A33" s="128">
        <v>7</v>
      </c>
      <c r="B33" s="67" t="s">
        <v>35</v>
      </c>
      <c r="C33" s="93"/>
      <c r="D33" s="94"/>
      <c r="E33" s="74"/>
      <c r="F33" s="76"/>
    </row>
    <row r="34" spans="1:6" ht="51" x14ac:dyDescent="0.25">
      <c r="A34" s="129"/>
      <c r="B34" s="68" t="s">
        <v>99</v>
      </c>
      <c r="C34" s="95"/>
      <c r="D34" s="95"/>
      <c r="E34" s="131"/>
      <c r="F34" s="133" t="s">
        <v>70</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BRY708mH9laqII5VC50CishYwO6YX0h+p7ivC083lP8BXCGNq8TPlL0bCw72jAb8jv1Swc3oX1IVV748nRuxCg==" saltValue="PfCWwPfqAulnqklK8envUw==" spinCount="100000" sheet="1"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23622047244094491" right="0.23622047244094491" top="0.74803149606299213" bottom="0.74803149606299213" header="0.31496062992125984" footer="0.31496062992125984"/>
  <pageSetup paperSize="9" scale="48"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521A-B4E2-4826-9672-1C8EDE16090D}">
  <sheetPr>
    <pageSetUpPr fitToPage="1"/>
  </sheetPr>
  <dimension ref="A1:Q38"/>
  <sheetViews>
    <sheetView zoomScale="110" zoomScaleNormal="110" zoomScaleSheetLayoutView="100" workbookViewId="0">
      <pane ySplit="2" topLeftCell="A3" activePane="bottomLeft" state="frozenSplit"/>
      <selection activeCell="C1" sqref="C1"/>
      <selection pane="bottomLeft" activeCell="D4" sqref="D4"/>
    </sheetView>
  </sheetViews>
  <sheetFormatPr defaultRowHeight="15" x14ac:dyDescent="0.25"/>
  <cols>
    <col min="1" max="1" width="7.7109375" style="41" customWidth="1"/>
    <col min="2" max="2" width="60.7109375" style="34" customWidth="1"/>
    <col min="3" max="3" width="20.7109375" customWidth="1"/>
    <col min="4" max="4" width="14.5703125" customWidth="1"/>
    <col min="5" max="5" width="90.140625" style="53" customWidth="1"/>
    <col min="6" max="6" width="11.85546875" style="53" hidden="1" customWidth="1"/>
    <col min="7" max="7" width="13.140625" style="41" hidden="1" customWidth="1"/>
    <col min="8" max="8" width="12.42578125" style="41" hidden="1" customWidth="1"/>
    <col min="9" max="9" width="11.42578125" style="41" hidden="1" customWidth="1"/>
  </cols>
  <sheetData>
    <row r="1" spans="1:17" s="2" customFormat="1" ht="37.5" customHeight="1" thickBot="1" x14ac:dyDescent="0.3">
      <c r="A1" s="127" t="s">
        <v>152</v>
      </c>
      <c r="B1" s="127"/>
      <c r="C1" s="127"/>
      <c r="D1" s="127"/>
      <c r="E1" s="127"/>
      <c r="F1" s="120"/>
      <c r="G1" s="1"/>
      <c r="H1" s="1"/>
      <c r="I1" s="1"/>
    </row>
    <row r="2" spans="1:17" s="3" customFormat="1" ht="51.75" thickBot="1" x14ac:dyDescent="0.3">
      <c r="A2" s="43" t="s">
        <v>0</v>
      </c>
      <c r="B2" s="43" t="s">
        <v>3</v>
      </c>
      <c r="C2" s="43" t="s">
        <v>4</v>
      </c>
      <c r="D2" s="43" t="s">
        <v>74</v>
      </c>
      <c r="E2" s="52" t="s">
        <v>5</v>
      </c>
      <c r="F2" s="43" t="s">
        <v>122</v>
      </c>
      <c r="G2" s="44" t="s">
        <v>1</v>
      </c>
      <c r="H2" s="44" t="s">
        <v>44</v>
      </c>
      <c r="I2" s="45" t="s">
        <v>2</v>
      </c>
    </row>
    <row r="3" spans="1:17" ht="15" customHeight="1" x14ac:dyDescent="0.25">
      <c r="A3" s="37">
        <v>1</v>
      </c>
      <c r="B3" s="39" t="s">
        <v>45</v>
      </c>
      <c r="C3" s="42"/>
      <c r="D3" s="42"/>
      <c r="E3" s="42"/>
      <c r="F3" s="42"/>
      <c r="G3" s="42"/>
      <c r="H3" s="42"/>
      <c r="I3" s="42"/>
      <c r="Q3" t="s">
        <v>100</v>
      </c>
    </row>
    <row r="4" spans="1:17" ht="26.1" customHeight="1" x14ac:dyDescent="0.25">
      <c r="A4" s="37">
        <v>1.1000000000000001</v>
      </c>
      <c r="B4" s="38" t="s">
        <v>119</v>
      </c>
      <c r="C4" s="5" t="s">
        <v>136</v>
      </c>
      <c r="D4" s="6"/>
      <c r="E4" s="54" t="s">
        <v>120</v>
      </c>
      <c r="F4" s="121"/>
      <c r="G4" s="35">
        <v>1</v>
      </c>
      <c r="H4" s="35">
        <f t="shared" ref="H4:H15" si="0">IF(OR(F4="Yes",F4="Y",F4="YES",F4="y"),3,IF(OR(F4="Partial",F4="P",F4="PARTIAL",F4="p"),1,0))</f>
        <v>0</v>
      </c>
      <c r="I4" s="40">
        <f t="shared" ref="I4:I36" si="1">H4*G4</f>
        <v>0</v>
      </c>
      <c r="Q4" t="s">
        <v>101</v>
      </c>
    </row>
    <row r="5" spans="1:17" ht="15" customHeight="1" x14ac:dyDescent="0.25">
      <c r="A5" s="37">
        <v>2</v>
      </c>
      <c r="B5" s="39" t="s">
        <v>89</v>
      </c>
      <c r="C5" s="5" t="s">
        <v>46</v>
      </c>
      <c r="D5" s="6"/>
      <c r="E5" s="55"/>
      <c r="F5" s="121"/>
      <c r="G5" s="35"/>
      <c r="H5" s="35">
        <f t="shared" si="0"/>
        <v>0</v>
      </c>
      <c r="I5" s="40">
        <f t="shared" si="1"/>
        <v>0</v>
      </c>
      <c r="Q5" t="s">
        <v>102</v>
      </c>
    </row>
    <row r="6" spans="1:17" ht="26.1" customHeight="1" x14ac:dyDescent="0.25">
      <c r="A6" s="37">
        <v>2.1</v>
      </c>
      <c r="B6" s="38" t="s">
        <v>146</v>
      </c>
      <c r="C6" s="5" t="s">
        <v>137</v>
      </c>
      <c r="D6" s="6"/>
      <c r="E6" s="54" t="s">
        <v>121</v>
      </c>
      <c r="F6" s="121"/>
      <c r="G6" s="35">
        <v>5</v>
      </c>
      <c r="H6" s="35">
        <f t="shared" si="0"/>
        <v>0</v>
      </c>
      <c r="I6" s="40">
        <f t="shared" si="1"/>
        <v>0</v>
      </c>
    </row>
    <row r="7" spans="1:17" ht="26.1" customHeight="1" x14ac:dyDescent="0.25">
      <c r="A7" s="37">
        <v>2.2000000000000002</v>
      </c>
      <c r="B7" s="38" t="s">
        <v>79</v>
      </c>
      <c r="C7" s="5" t="s">
        <v>138</v>
      </c>
      <c r="D7" s="6"/>
      <c r="E7" s="54" t="s">
        <v>117</v>
      </c>
      <c r="F7" s="121"/>
      <c r="G7" s="35">
        <v>5</v>
      </c>
      <c r="H7" s="35">
        <f t="shared" si="0"/>
        <v>0</v>
      </c>
      <c r="I7" s="40">
        <f t="shared" si="1"/>
        <v>0</v>
      </c>
    </row>
    <row r="8" spans="1:17" ht="15" customHeight="1" x14ac:dyDescent="0.25">
      <c r="A8" s="37">
        <v>2.2999999999999998</v>
      </c>
      <c r="B8" s="38" t="s">
        <v>63</v>
      </c>
      <c r="C8" s="60"/>
      <c r="D8" s="60"/>
      <c r="E8" s="60"/>
      <c r="F8" s="121"/>
      <c r="G8" s="35"/>
      <c r="H8" s="35"/>
      <c r="I8" s="40">
        <f t="shared" si="1"/>
        <v>0</v>
      </c>
    </row>
    <row r="9" spans="1:17" ht="26.1" customHeight="1" x14ac:dyDescent="0.25">
      <c r="A9" s="37"/>
      <c r="B9" s="38" t="s">
        <v>65</v>
      </c>
      <c r="C9" s="5" t="s">
        <v>139</v>
      </c>
      <c r="D9" s="6"/>
      <c r="E9" s="54" t="s">
        <v>140</v>
      </c>
      <c r="F9" s="121"/>
      <c r="G9" s="35">
        <v>10</v>
      </c>
      <c r="H9" s="35">
        <f t="shared" si="0"/>
        <v>0</v>
      </c>
      <c r="I9" s="40">
        <f t="shared" si="1"/>
        <v>0</v>
      </c>
    </row>
    <row r="10" spans="1:17" ht="26.1" customHeight="1" x14ac:dyDescent="0.25">
      <c r="A10" s="37"/>
      <c r="B10" s="38" t="s">
        <v>66</v>
      </c>
      <c r="C10" s="5" t="s">
        <v>139</v>
      </c>
      <c r="D10" s="6"/>
      <c r="E10" s="54" t="s">
        <v>140</v>
      </c>
      <c r="F10" s="121"/>
      <c r="G10" s="35">
        <v>10</v>
      </c>
      <c r="H10" s="35">
        <f t="shared" si="0"/>
        <v>0</v>
      </c>
      <c r="I10" s="40">
        <f t="shared" si="1"/>
        <v>0</v>
      </c>
    </row>
    <row r="11" spans="1:17" ht="26.1" customHeight="1" x14ac:dyDescent="0.25">
      <c r="A11" s="37"/>
      <c r="B11" s="38" t="s">
        <v>76</v>
      </c>
      <c r="C11" s="5" t="s">
        <v>143</v>
      </c>
      <c r="D11" s="6"/>
      <c r="E11" s="54" t="s">
        <v>144</v>
      </c>
      <c r="F11" s="121"/>
      <c r="G11" s="35">
        <v>10</v>
      </c>
      <c r="H11" s="35">
        <f t="shared" si="0"/>
        <v>0</v>
      </c>
      <c r="I11" s="40">
        <f t="shared" si="1"/>
        <v>0</v>
      </c>
    </row>
    <row r="12" spans="1:17" ht="26.1" customHeight="1" x14ac:dyDescent="0.25">
      <c r="A12" s="37"/>
      <c r="B12" s="38" t="s">
        <v>83</v>
      </c>
      <c r="C12" s="5" t="s">
        <v>142</v>
      </c>
      <c r="D12" s="6"/>
      <c r="E12" s="54" t="s">
        <v>141</v>
      </c>
      <c r="F12" s="121"/>
      <c r="G12" s="35">
        <v>10</v>
      </c>
      <c r="H12" s="35">
        <f t="shared" si="0"/>
        <v>0</v>
      </c>
      <c r="I12" s="40">
        <f t="shared" si="1"/>
        <v>0</v>
      </c>
    </row>
    <row r="13" spans="1:17" ht="26.1" customHeight="1" x14ac:dyDescent="0.25">
      <c r="A13" s="37"/>
      <c r="B13" s="38" t="s">
        <v>84</v>
      </c>
      <c r="C13" s="5" t="s">
        <v>142</v>
      </c>
      <c r="D13" s="6"/>
      <c r="E13" s="54" t="s">
        <v>141</v>
      </c>
      <c r="F13" s="121"/>
      <c r="G13" s="35">
        <v>10</v>
      </c>
      <c r="H13" s="35">
        <f t="shared" si="0"/>
        <v>0</v>
      </c>
      <c r="I13" s="40">
        <f t="shared" si="1"/>
        <v>0</v>
      </c>
    </row>
    <row r="14" spans="1:17" ht="15" customHeight="1" x14ac:dyDescent="0.25">
      <c r="A14" s="37">
        <v>2.4</v>
      </c>
      <c r="B14" s="38" t="s">
        <v>90</v>
      </c>
      <c r="C14" s="60"/>
      <c r="D14" s="60"/>
      <c r="E14" s="60"/>
      <c r="F14" s="121"/>
      <c r="G14" s="35"/>
      <c r="H14" s="35"/>
      <c r="I14" s="40">
        <f t="shared" si="1"/>
        <v>0</v>
      </c>
    </row>
    <row r="15" spans="1:17" ht="26.1" customHeight="1" x14ac:dyDescent="0.25">
      <c r="A15" s="37"/>
      <c r="B15" s="61" t="s">
        <v>64</v>
      </c>
      <c r="C15" s="5" t="s">
        <v>137</v>
      </c>
      <c r="D15" s="6"/>
      <c r="E15" s="54" t="s">
        <v>121</v>
      </c>
      <c r="F15" s="121"/>
      <c r="G15" s="35">
        <v>10</v>
      </c>
      <c r="H15" s="35">
        <f t="shared" si="0"/>
        <v>0</v>
      </c>
      <c r="I15" s="40">
        <f t="shared" si="1"/>
        <v>0</v>
      </c>
    </row>
    <row r="16" spans="1:17" ht="26.1" customHeight="1" x14ac:dyDescent="0.25">
      <c r="A16" s="37"/>
      <c r="B16" s="61" t="s">
        <v>85</v>
      </c>
      <c r="C16" s="5" t="s">
        <v>137</v>
      </c>
      <c r="D16" s="6"/>
      <c r="E16" s="54" t="s">
        <v>121</v>
      </c>
      <c r="F16" s="121"/>
      <c r="G16" s="35">
        <v>5</v>
      </c>
      <c r="H16" s="35">
        <f>IF(OR(F16="Yes",F16="Y",F16="YES",F16="y"),3,IF(OR(F16="Partial",F16="P",F16="PARTIAL",F16="p"),1,0))</f>
        <v>0</v>
      </c>
      <c r="I16" s="40">
        <f t="shared" si="1"/>
        <v>0</v>
      </c>
    </row>
    <row r="17" spans="1:9" ht="26.1" customHeight="1" x14ac:dyDescent="0.25">
      <c r="A17" s="37"/>
      <c r="B17" s="61" t="s">
        <v>67</v>
      </c>
      <c r="C17" s="5" t="s">
        <v>137</v>
      </c>
      <c r="D17" s="6"/>
      <c r="E17" s="54" t="s">
        <v>121</v>
      </c>
      <c r="F17" s="121"/>
      <c r="G17" s="35">
        <v>5</v>
      </c>
      <c r="H17" s="35">
        <f t="shared" ref="H17:H36" si="2">IF(OR(F17="Yes",F17="Y",F17="YES",F17="y"),3,IF(OR(F17="Partial",F17="P",F17="PARTIAL",F17="p"),1,0))</f>
        <v>0</v>
      </c>
      <c r="I17" s="40">
        <f t="shared" si="1"/>
        <v>0</v>
      </c>
    </row>
    <row r="18" spans="1:9" ht="26.1" customHeight="1" x14ac:dyDescent="0.25">
      <c r="A18" s="37"/>
      <c r="B18" s="61" t="s">
        <v>80</v>
      </c>
      <c r="C18" s="5" t="s">
        <v>137</v>
      </c>
      <c r="D18" s="6"/>
      <c r="E18" s="54" t="s">
        <v>121</v>
      </c>
      <c r="F18" s="121"/>
      <c r="G18" s="35">
        <v>5</v>
      </c>
      <c r="H18" s="35">
        <f t="shared" si="2"/>
        <v>0</v>
      </c>
      <c r="I18" s="40">
        <f t="shared" si="1"/>
        <v>0</v>
      </c>
    </row>
    <row r="19" spans="1:9" ht="26.1" customHeight="1" x14ac:dyDescent="0.25">
      <c r="A19" s="37"/>
      <c r="B19" s="61" t="s">
        <v>81</v>
      </c>
      <c r="C19" s="5" t="s">
        <v>145</v>
      </c>
      <c r="D19" s="6"/>
      <c r="E19" s="54" t="s">
        <v>118</v>
      </c>
      <c r="F19" s="121"/>
      <c r="G19" s="35">
        <v>5</v>
      </c>
      <c r="H19" s="35">
        <f t="shared" si="2"/>
        <v>0</v>
      </c>
      <c r="I19" s="40">
        <f t="shared" si="1"/>
        <v>0</v>
      </c>
    </row>
    <row r="20" spans="1:9" ht="26.1" customHeight="1" x14ac:dyDescent="0.25">
      <c r="A20" s="37"/>
      <c r="B20" s="61" t="s">
        <v>68</v>
      </c>
      <c r="C20" s="5" t="s">
        <v>137</v>
      </c>
      <c r="D20" s="6"/>
      <c r="E20" s="54" t="s">
        <v>121</v>
      </c>
      <c r="F20" s="121"/>
      <c r="G20" s="35">
        <v>1</v>
      </c>
      <c r="H20" s="35">
        <f t="shared" si="2"/>
        <v>0</v>
      </c>
      <c r="I20" s="40">
        <f t="shared" si="1"/>
        <v>0</v>
      </c>
    </row>
    <row r="21" spans="1:9" x14ac:dyDescent="0.25">
      <c r="A21" s="37">
        <v>3</v>
      </c>
      <c r="B21" s="39" t="s">
        <v>91</v>
      </c>
      <c r="C21" s="5" t="s">
        <v>46</v>
      </c>
      <c r="D21" s="6"/>
      <c r="E21" s="55"/>
      <c r="F21" s="121"/>
      <c r="G21" s="35"/>
      <c r="H21" s="35"/>
      <c r="I21" s="40">
        <f t="shared" si="1"/>
        <v>0</v>
      </c>
    </row>
    <row r="22" spans="1:9" ht="26.1" customHeight="1" x14ac:dyDescent="0.25">
      <c r="A22" s="37">
        <v>3.1</v>
      </c>
      <c r="B22" s="38" t="s">
        <v>146</v>
      </c>
      <c r="C22" s="5" t="s">
        <v>137</v>
      </c>
      <c r="D22" s="6"/>
      <c r="E22" s="54" t="s">
        <v>121</v>
      </c>
      <c r="F22" s="121"/>
      <c r="G22" s="35">
        <v>5</v>
      </c>
      <c r="H22" s="35">
        <f t="shared" si="2"/>
        <v>0</v>
      </c>
      <c r="I22" s="40">
        <f t="shared" si="1"/>
        <v>0</v>
      </c>
    </row>
    <row r="23" spans="1:9" ht="26.1" customHeight="1" x14ac:dyDescent="0.25">
      <c r="A23" s="37">
        <v>3.2</v>
      </c>
      <c r="B23" s="38" t="s">
        <v>79</v>
      </c>
      <c r="C23" s="5" t="s">
        <v>138</v>
      </c>
      <c r="D23" s="6"/>
      <c r="E23" s="54" t="s">
        <v>117</v>
      </c>
      <c r="F23" s="121"/>
      <c r="G23" s="35">
        <v>5</v>
      </c>
      <c r="H23" s="35">
        <f t="shared" si="2"/>
        <v>0</v>
      </c>
      <c r="I23" s="40">
        <f t="shared" si="1"/>
        <v>0</v>
      </c>
    </row>
    <row r="24" spans="1:9" ht="15" customHeight="1" x14ac:dyDescent="0.25">
      <c r="A24" s="37">
        <v>3.3</v>
      </c>
      <c r="B24" s="38" t="s">
        <v>63</v>
      </c>
      <c r="C24" s="60"/>
      <c r="D24" s="60"/>
      <c r="E24" s="60"/>
      <c r="F24" s="121"/>
      <c r="G24" s="35"/>
      <c r="H24" s="35">
        <f t="shared" si="2"/>
        <v>0</v>
      </c>
      <c r="I24" s="40">
        <f t="shared" si="1"/>
        <v>0</v>
      </c>
    </row>
    <row r="25" spans="1:9" ht="26.1" customHeight="1" x14ac:dyDescent="0.25">
      <c r="A25" s="37"/>
      <c r="B25" s="38" t="s">
        <v>65</v>
      </c>
      <c r="C25" s="5" t="s">
        <v>139</v>
      </c>
      <c r="D25" s="6"/>
      <c r="E25" s="54" t="s">
        <v>140</v>
      </c>
      <c r="F25" s="121"/>
      <c r="G25" s="35">
        <v>10</v>
      </c>
      <c r="H25" s="35">
        <f t="shared" si="2"/>
        <v>0</v>
      </c>
      <c r="I25" s="40">
        <f t="shared" si="1"/>
        <v>0</v>
      </c>
    </row>
    <row r="26" spans="1:9" ht="26.1" customHeight="1" x14ac:dyDescent="0.25">
      <c r="A26" s="37"/>
      <c r="B26" s="38" t="s">
        <v>66</v>
      </c>
      <c r="C26" s="5" t="s">
        <v>139</v>
      </c>
      <c r="D26" s="6"/>
      <c r="E26" s="54" t="s">
        <v>140</v>
      </c>
      <c r="F26" s="121"/>
      <c r="G26" s="35">
        <v>10</v>
      </c>
      <c r="H26" s="35">
        <f t="shared" si="2"/>
        <v>0</v>
      </c>
      <c r="I26" s="40">
        <f t="shared" si="1"/>
        <v>0</v>
      </c>
    </row>
    <row r="27" spans="1:9" ht="26.1" customHeight="1" x14ac:dyDescent="0.25">
      <c r="A27" s="37"/>
      <c r="B27" s="38" t="s">
        <v>76</v>
      </c>
      <c r="C27" s="5" t="s">
        <v>143</v>
      </c>
      <c r="D27" s="6"/>
      <c r="E27" s="54" t="s">
        <v>144</v>
      </c>
      <c r="F27" s="121"/>
      <c r="G27" s="35">
        <v>10</v>
      </c>
      <c r="H27" s="35">
        <f t="shared" si="2"/>
        <v>0</v>
      </c>
      <c r="I27" s="40">
        <f t="shared" si="1"/>
        <v>0</v>
      </c>
    </row>
    <row r="28" spans="1:9" ht="26.1" customHeight="1" x14ac:dyDescent="0.25">
      <c r="A28" s="37"/>
      <c r="B28" s="38" t="s">
        <v>77</v>
      </c>
      <c r="C28" s="5" t="s">
        <v>142</v>
      </c>
      <c r="D28" s="6"/>
      <c r="E28" s="54" t="s">
        <v>141</v>
      </c>
      <c r="F28" s="121"/>
      <c r="G28" s="35">
        <v>10</v>
      </c>
      <c r="H28" s="35">
        <f t="shared" si="2"/>
        <v>0</v>
      </c>
      <c r="I28" s="40">
        <f t="shared" si="1"/>
        <v>0</v>
      </c>
    </row>
    <row r="29" spans="1:9" ht="26.1" customHeight="1" x14ac:dyDescent="0.25">
      <c r="A29" s="37"/>
      <c r="B29" s="38" t="s">
        <v>84</v>
      </c>
      <c r="C29" s="5" t="s">
        <v>142</v>
      </c>
      <c r="D29" s="6"/>
      <c r="E29" s="54" t="s">
        <v>141</v>
      </c>
      <c r="F29" s="121"/>
      <c r="G29" s="35">
        <v>10</v>
      </c>
      <c r="H29" s="35">
        <f t="shared" si="2"/>
        <v>0</v>
      </c>
      <c r="I29" s="40">
        <f t="shared" si="1"/>
        <v>0</v>
      </c>
    </row>
    <row r="30" spans="1:9" ht="15" customHeight="1" x14ac:dyDescent="0.25">
      <c r="A30" s="37">
        <v>3.4</v>
      </c>
      <c r="B30" s="38" t="s">
        <v>75</v>
      </c>
      <c r="C30" s="60"/>
      <c r="D30" s="60"/>
      <c r="E30" s="60"/>
      <c r="F30" s="121"/>
      <c r="G30" s="35"/>
      <c r="H30" s="35">
        <f t="shared" si="2"/>
        <v>0</v>
      </c>
      <c r="I30" s="40">
        <f t="shared" si="1"/>
        <v>0</v>
      </c>
    </row>
    <row r="31" spans="1:9" ht="26.1" customHeight="1" x14ac:dyDescent="0.25">
      <c r="A31" s="37"/>
      <c r="B31" s="61" t="s">
        <v>64</v>
      </c>
      <c r="C31" s="5" t="s">
        <v>137</v>
      </c>
      <c r="D31" s="6"/>
      <c r="E31" s="54" t="s">
        <v>121</v>
      </c>
      <c r="F31" s="121"/>
      <c r="G31" s="35">
        <v>10</v>
      </c>
      <c r="H31" s="35">
        <f t="shared" si="2"/>
        <v>0</v>
      </c>
      <c r="I31" s="40">
        <f t="shared" si="1"/>
        <v>0</v>
      </c>
    </row>
    <row r="32" spans="1:9" ht="26.1" customHeight="1" x14ac:dyDescent="0.25">
      <c r="A32" s="37"/>
      <c r="B32" s="61" t="s">
        <v>85</v>
      </c>
      <c r="C32" s="5" t="s">
        <v>137</v>
      </c>
      <c r="D32" s="6"/>
      <c r="E32" s="54" t="s">
        <v>121</v>
      </c>
      <c r="F32" s="121"/>
      <c r="G32" s="35">
        <v>5</v>
      </c>
      <c r="H32" s="35">
        <f t="shared" si="2"/>
        <v>0</v>
      </c>
      <c r="I32" s="40">
        <f t="shared" si="1"/>
        <v>0</v>
      </c>
    </row>
    <row r="33" spans="1:9" ht="26.1" customHeight="1" x14ac:dyDescent="0.25">
      <c r="A33" s="37"/>
      <c r="B33" s="61" t="s">
        <v>67</v>
      </c>
      <c r="C33" s="5" t="s">
        <v>137</v>
      </c>
      <c r="D33" s="6"/>
      <c r="E33" s="54" t="s">
        <v>121</v>
      </c>
      <c r="F33" s="121"/>
      <c r="G33" s="35">
        <v>5</v>
      </c>
      <c r="H33" s="35">
        <f t="shared" si="2"/>
        <v>0</v>
      </c>
      <c r="I33" s="40">
        <f t="shared" si="1"/>
        <v>0</v>
      </c>
    </row>
    <row r="34" spans="1:9" ht="26.1" customHeight="1" x14ac:dyDescent="0.25">
      <c r="A34" s="37"/>
      <c r="B34" s="61" t="s">
        <v>80</v>
      </c>
      <c r="C34" s="5" t="s">
        <v>137</v>
      </c>
      <c r="D34" s="6"/>
      <c r="E34" s="54" t="s">
        <v>121</v>
      </c>
      <c r="F34" s="121"/>
      <c r="G34" s="35">
        <v>5</v>
      </c>
      <c r="H34" s="35">
        <f t="shared" si="2"/>
        <v>0</v>
      </c>
      <c r="I34" s="40">
        <f t="shared" si="1"/>
        <v>0</v>
      </c>
    </row>
    <row r="35" spans="1:9" ht="26.1" customHeight="1" x14ac:dyDescent="0.25">
      <c r="A35" s="37"/>
      <c r="B35" s="61" t="s">
        <v>81</v>
      </c>
      <c r="C35" s="5" t="s">
        <v>145</v>
      </c>
      <c r="D35" s="6"/>
      <c r="E35" s="54" t="s">
        <v>118</v>
      </c>
      <c r="F35" s="121"/>
      <c r="G35" s="35">
        <v>5</v>
      </c>
      <c r="H35" s="35">
        <f t="shared" si="2"/>
        <v>0</v>
      </c>
      <c r="I35" s="40">
        <f t="shared" si="1"/>
        <v>0</v>
      </c>
    </row>
    <row r="36" spans="1:9" ht="26.1" customHeight="1" x14ac:dyDescent="0.25">
      <c r="A36" s="37"/>
      <c r="B36" s="61" t="s">
        <v>68</v>
      </c>
      <c r="C36" s="5" t="s">
        <v>137</v>
      </c>
      <c r="D36" s="6"/>
      <c r="E36" s="54" t="s">
        <v>121</v>
      </c>
      <c r="F36" s="121"/>
      <c r="G36" s="35">
        <v>1</v>
      </c>
      <c r="H36" s="35">
        <f t="shared" si="2"/>
        <v>0</v>
      </c>
      <c r="I36" s="40">
        <f t="shared" si="1"/>
        <v>0</v>
      </c>
    </row>
    <row r="37" spans="1:9" x14ac:dyDescent="0.25">
      <c r="G37" s="41">
        <f>SUM(G4:G36)*3</f>
        <v>549</v>
      </c>
      <c r="I37" s="41">
        <f>SUM(I4:I36)</f>
        <v>0</v>
      </c>
    </row>
    <row r="38" spans="1:9" x14ac:dyDescent="0.25">
      <c r="G38" s="41" t="s">
        <v>123</v>
      </c>
      <c r="H38" s="41">
        <f>I37/G37*100</f>
        <v>0</v>
      </c>
    </row>
  </sheetData>
  <sheetProtection algorithmName="SHA-512" hashValue="mSbJLDPx/Z1So9XAzdPJ4q9B5ZliYbLFkaGVY9cJKxApy3PkvWVDh7jnuxK4HBkEuC//lLKG1UATbikqz52IPg==" saltValue="RiANFm9JwTIZWbCncOULxQ==" spinCount="100000" sheet="1" selectLockedCells="1"/>
  <mergeCells count="1">
    <mergeCell ref="A1:E1"/>
  </mergeCells>
  <dataValidations count="1">
    <dataValidation type="list" allowBlank="1" showInputMessage="1" showErrorMessage="1" sqref="F4:F36 D4:D7 D9:D13 D15:D23 D25:D29 D31:D36" xr:uid="{A4EF5941-3C0F-43A0-95D4-6C53E0EE558E}">
      <formula1>$Q$3:$Q$5</formula1>
    </dataValidation>
  </dataValidations>
  <pageMargins left="0.23622047244094491" right="0.23622047244094491" top="0.74803149606299213" bottom="0.74803149606299213" header="0.31496062992125984" footer="0.31496062992125984"/>
  <pageSetup scale="5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7"/>
  <sheetViews>
    <sheetView workbookViewId="0">
      <selection activeCell="C5" sqref="C5"/>
    </sheetView>
  </sheetViews>
  <sheetFormatPr defaultRowHeight="15" x14ac:dyDescent="0.25"/>
  <cols>
    <col min="1" max="1" width="4.7109375" customWidth="1"/>
    <col min="2" max="2" width="42.7109375" customWidth="1"/>
    <col min="3" max="3" width="80.7109375" customWidth="1"/>
    <col min="4" max="4" width="77.5703125" customWidth="1"/>
    <col min="5" max="5" width="8.42578125" hidden="1" customWidth="1"/>
    <col min="6" max="6" width="51.42578125" hidden="1" customWidth="1"/>
  </cols>
  <sheetData>
    <row r="1" spans="1:6" ht="16.5" thickBot="1" x14ac:dyDescent="0.3">
      <c r="A1" s="126" t="s">
        <v>20</v>
      </c>
      <c r="B1" s="143"/>
      <c r="C1" s="143"/>
      <c r="D1" s="143"/>
      <c r="E1" s="92"/>
    </row>
    <row r="2" spans="1:6" ht="15.75" thickBot="1" x14ac:dyDescent="0.3">
      <c r="A2" s="46"/>
      <c r="B2" s="66" t="s">
        <v>22</v>
      </c>
      <c r="C2" s="72" t="s">
        <v>5</v>
      </c>
      <c r="D2" s="72" t="s">
        <v>21</v>
      </c>
      <c r="E2" s="73" t="s">
        <v>72</v>
      </c>
    </row>
    <row r="3" spans="1:6" ht="15.75" thickBot="1" x14ac:dyDescent="0.3">
      <c r="A3" s="7"/>
      <c r="B3" s="62"/>
      <c r="C3" s="71"/>
      <c r="D3" s="71"/>
      <c r="E3" s="71"/>
      <c r="F3" s="53"/>
    </row>
    <row r="4" spans="1:6" ht="25.5" x14ac:dyDescent="0.25">
      <c r="A4" s="128">
        <v>1</v>
      </c>
      <c r="B4" s="67" t="s">
        <v>30</v>
      </c>
      <c r="C4" s="36"/>
      <c r="D4" s="36"/>
      <c r="E4" s="144"/>
      <c r="F4" s="133" t="s">
        <v>94</v>
      </c>
    </row>
    <row r="5" spans="1:6" ht="25.5" x14ac:dyDescent="0.25">
      <c r="A5" s="129"/>
      <c r="B5" s="63" t="s">
        <v>95</v>
      </c>
      <c r="C5" s="95"/>
      <c r="D5" s="95"/>
      <c r="E5" s="144"/>
      <c r="F5" s="136"/>
    </row>
    <row r="6" spans="1:6" ht="51" x14ac:dyDescent="0.25">
      <c r="A6" s="129"/>
      <c r="B6" s="68" t="s">
        <v>124</v>
      </c>
      <c r="C6" s="95"/>
      <c r="D6" s="95"/>
      <c r="E6" s="144"/>
      <c r="F6" s="136"/>
    </row>
    <row r="7" spans="1:6" ht="94.5" customHeight="1" thickBot="1" x14ac:dyDescent="0.3">
      <c r="A7" s="130"/>
      <c r="B7" s="68" t="s">
        <v>125</v>
      </c>
      <c r="C7" s="95"/>
      <c r="D7" s="95"/>
      <c r="E7" s="144"/>
      <c r="F7" s="134"/>
    </row>
    <row r="8" spans="1:6" ht="15.75" thickBot="1" x14ac:dyDescent="0.3">
      <c r="A8" s="128">
        <v>2</v>
      </c>
      <c r="B8" s="64" t="s">
        <v>31</v>
      </c>
      <c r="C8" s="93"/>
      <c r="D8" s="94"/>
      <c r="E8" s="74"/>
      <c r="F8" s="75"/>
    </row>
    <row r="9" spans="1:6" ht="60.75" thickBot="1" x14ac:dyDescent="0.3">
      <c r="A9" s="129"/>
      <c r="B9" s="68" t="s">
        <v>32</v>
      </c>
      <c r="C9" s="95"/>
      <c r="D9" s="95"/>
      <c r="E9" s="70"/>
      <c r="F9" s="69" t="s">
        <v>73</v>
      </c>
    </row>
    <row r="10" spans="1:6" ht="15.75" thickBot="1" x14ac:dyDescent="0.3">
      <c r="A10" s="140">
        <v>3</v>
      </c>
      <c r="B10" s="67" t="s">
        <v>33</v>
      </c>
      <c r="C10" s="93"/>
      <c r="D10" s="94"/>
      <c r="E10" s="74"/>
      <c r="F10" s="76"/>
    </row>
    <row r="11" spans="1:6" ht="63.75" x14ac:dyDescent="0.25">
      <c r="A11" s="141"/>
      <c r="B11" s="68" t="s">
        <v>126</v>
      </c>
      <c r="C11" s="95"/>
      <c r="D11" s="95"/>
      <c r="E11" s="131"/>
      <c r="F11" s="133" t="s">
        <v>103</v>
      </c>
    </row>
    <row r="12" spans="1:6" ht="51" x14ac:dyDescent="0.25">
      <c r="A12" s="141"/>
      <c r="B12" s="68" t="s">
        <v>127</v>
      </c>
      <c r="C12" s="95"/>
      <c r="D12" s="95"/>
      <c r="E12" s="132"/>
      <c r="F12" s="136"/>
    </row>
    <row r="13" spans="1:6" ht="38.25" x14ac:dyDescent="0.25">
      <c r="A13" s="141"/>
      <c r="B13" s="63" t="s">
        <v>130</v>
      </c>
      <c r="C13" s="95"/>
      <c r="D13" s="95"/>
      <c r="E13" s="132"/>
      <c r="F13" s="136"/>
    </row>
    <row r="14" spans="1:6" ht="63.75" x14ac:dyDescent="0.25">
      <c r="A14" s="141"/>
      <c r="B14" s="68" t="s">
        <v>131</v>
      </c>
      <c r="C14" s="95"/>
      <c r="D14" s="95"/>
      <c r="E14" s="132"/>
      <c r="F14" s="136"/>
    </row>
    <row r="15" spans="1:6" ht="51" x14ac:dyDescent="0.25">
      <c r="A15" s="141"/>
      <c r="B15" s="63" t="s">
        <v>128</v>
      </c>
      <c r="C15" s="95"/>
      <c r="D15" s="95"/>
      <c r="E15" s="132"/>
      <c r="F15" s="136"/>
    </row>
    <row r="16" spans="1:6" ht="77.25" thickBot="1" x14ac:dyDescent="0.3">
      <c r="A16" s="142"/>
      <c r="B16" s="68" t="s">
        <v>129</v>
      </c>
      <c r="C16" s="95"/>
      <c r="D16" s="95"/>
      <c r="E16" s="135"/>
      <c r="F16" s="134"/>
    </row>
    <row r="17" spans="1:6" ht="15.75" thickBot="1" x14ac:dyDescent="0.3">
      <c r="A17" s="128">
        <v>4</v>
      </c>
      <c r="B17" s="64" t="s">
        <v>34</v>
      </c>
      <c r="C17" s="93"/>
      <c r="D17" s="94"/>
      <c r="E17" s="74"/>
      <c r="F17" s="76"/>
    </row>
    <row r="18" spans="1:6" ht="38.25" x14ac:dyDescent="0.25">
      <c r="A18" s="129"/>
      <c r="B18" s="68" t="s">
        <v>96</v>
      </c>
      <c r="C18" s="95"/>
      <c r="D18" s="95"/>
      <c r="E18" s="131"/>
      <c r="F18" s="133" t="s">
        <v>97</v>
      </c>
    </row>
    <row r="19" spans="1:6" ht="51" x14ac:dyDescent="0.25">
      <c r="A19" s="129"/>
      <c r="B19" s="68" t="s">
        <v>98</v>
      </c>
      <c r="C19" s="95"/>
      <c r="D19" s="95"/>
      <c r="E19" s="132"/>
      <c r="F19" s="136"/>
    </row>
    <row r="20" spans="1:6" ht="76.5" x14ac:dyDescent="0.25">
      <c r="A20" s="129"/>
      <c r="B20" s="63" t="s">
        <v>132</v>
      </c>
      <c r="C20" s="95"/>
      <c r="D20" s="95"/>
      <c r="E20" s="132"/>
      <c r="F20" s="136"/>
    </row>
    <row r="21" spans="1:6" ht="39" thickBot="1" x14ac:dyDescent="0.3">
      <c r="A21" s="130"/>
      <c r="B21" s="68" t="s">
        <v>133</v>
      </c>
      <c r="C21" s="95"/>
      <c r="D21" s="95"/>
      <c r="E21" s="135"/>
      <c r="F21" s="134"/>
    </row>
    <row r="22" spans="1:6" ht="26.25" thickBot="1" x14ac:dyDescent="0.3">
      <c r="A22" s="86">
        <v>5</v>
      </c>
      <c r="B22" s="67" t="s">
        <v>47</v>
      </c>
      <c r="C22" s="93"/>
      <c r="D22" s="94"/>
      <c r="E22" s="74"/>
      <c r="F22" s="76"/>
    </row>
    <row r="23" spans="1:6" ht="25.5" x14ac:dyDescent="0.25">
      <c r="A23" s="87"/>
      <c r="B23" s="68" t="s">
        <v>48</v>
      </c>
      <c r="C23" s="95"/>
      <c r="D23" s="95"/>
      <c r="E23" s="88"/>
      <c r="F23" s="137" t="s">
        <v>69</v>
      </c>
    </row>
    <row r="24" spans="1:6" ht="25.5" x14ac:dyDescent="0.25">
      <c r="A24" s="87"/>
      <c r="B24" s="68" t="s">
        <v>50</v>
      </c>
      <c r="C24" s="95"/>
      <c r="D24" s="95"/>
      <c r="E24" s="89"/>
      <c r="F24" s="138"/>
    </row>
    <row r="25" spans="1:6" ht="87.75" customHeight="1" thickBot="1" x14ac:dyDescent="0.3">
      <c r="A25" s="91"/>
      <c r="B25" s="68" t="s">
        <v>49</v>
      </c>
      <c r="C25" s="95"/>
      <c r="D25" s="95"/>
      <c r="E25" s="90"/>
      <c r="F25" s="139"/>
    </row>
    <row r="26" spans="1:6" ht="15.75" thickBot="1" x14ac:dyDescent="0.3">
      <c r="A26" s="128">
        <v>6</v>
      </c>
      <c r="B26" s="67" t="s">
        <v>53</v>
      </c>
      <c r="C26" s="93"/>
      <c r="D26" s="94"/>
      <c r="E26" s="74"/>
      <c r="F26" s="76"/>
    </row>
    <row r="27" spans="1:6" ht="25.5" x14ac:dyDescent="0.25">
      <c r="A27" s="129"/>
      <c r="B27" s="63" t="s">
        <v>38</v>
      </c>
      <c r="C27" s="95"/>
      <c r="D27" s="95"/>
      <c r="E27" s="131"/>
      <c r="F27" s="133" t="s">
        <v>71</v>
      </c>
    </row>
    <row r="28" spans="1:6" x14ac:dyDescent="0.25">
      <c r="A28" s="129"/>
      <c r="B28" s="63" t="s">
        <v>39</v>
      </c>
      <c r="C28" s="95"/>
      <c r="D28" s="95"/>
      <c r="E28" s="132"/>
      <c r="F28" s="136"/>
    </row>
    <row r="29" spans="1:6" x14ac:dyDescent="0.25">
      <c r="A29" s="129"/>
      <c r="B29" s="63" t="s">
        <v>40</v>
      </c>
      <c r="C29" s="95"/>
      <c r="D29" s="95"/>
      <c r="E29" s="132"/>
      <c r="F29" s="136"/>
    </row>
    <row r="30" spans="1:6" x14ac:dyDescent="0.25">
      <c r="A30" s="129"/>
      <c r="B30" s="65" t="s">
        <v>41</v>
      </c>
      <c r="C30" s="95"/>
      <c r="D30" s="95"/>
      <c r="E30" s="132"/>
      <c r="F30" s="136"/>
    </row>
    <row r="31" spans="1:6" x14ac:dyDescent="0.25">
      <c r="A31" s="129"/>
      <c r="B31" s="65" t="s">
        <v>51</v>
      </c>
      <c r="C31" s="95"/>
      <c r="D31" s="95"/>
      <c r="E31" s="132"/>
      <c r="F31" s="136"/>
    </row>
    <row r="32" spans="1:6" ht="15.75" thickBot="1" x14ac:dyDescent="0.3">
      <c r="A32" s="129"/>
      <c r="B32" s="65" t="s">
        <v>52</v>
      </c>
      <c r="C32" s="95"/>
      <c r="D32" s="95"/>
      <c r="E32" s="135"/>
      <c r="F32" s="134"/>
    </row>
    <row r="33" spans="1:6" ht="15.75" thickBot="1" x14ac:dyDescent="0.3">
      <c r="A33" s="128">
        <v>7</v>
      </c>
      <c r="B33" s="67" t="s">
        <v>35</v>
      </c>
      <c r="C33" s="93"/>
      <c r="D33" s="94"/>
      <c r="E33" s="74"/>
      <c r="F33" s="76"/>
    </row>
    <row r="34" spans="1:6" ht="51" x14ac:dyDescent="0.25">
      <c r="A34" s="129"/>
      <c r="B34" s="68" t="s">
        <v>99</v>
      </c>
      <c r="C34" s="95"/>
      <c r="D34" s="95"/>
      <c r="E34" s="131"/>
      <c r="F34" s="133" t="s">
        <v>70</v>
      </c>
    </row>
    <row r="35" spans="1:6" ht="51.75" thickBot="1" x14ac:dyDescent="0.3">
      <c r="A35" s="130"/>
      <c r="B35" s="68" t="s">
        <v>36</v>
      </c>
      <c r="C35" s="95"/>
      <c r="D35" s="95"/>
      <c r="E35" s="132"/>
      <c r="F35" s="134"/>
    </row>
    <row r="36" spans="1:6" ht="15.75" thickBot="1" x14ac:dyDescent="0.3">
      <c r="E36" s="77">
        <f>(E4+E9+E11+E18)*0.6+(E23+E27+E34)*0.4</f>
        <v>0</v>
      </c>
    </row>
    <row r="37" spans="1:6" ht="15.75" thickTop="1" x14ac:dyDescent="0.25"/>
  </sheetData>
  <sheetProtection algorithmName="SHA-512" hashValue="guLO0ZQCliMr8M2FBtpTEJ7xdWKIKSUOr9nIAgb9mVnSuC7bCr4xH9iURZWvNL2xseA/BqqjSgNZUo4UbAcX0w==" saltValue="8g9qrn5uJoIWNnxjtrMZLw==" spinCount="100000" sheet="1"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23622047244094491" right="0.23622047244094491" top="0.74803149606299213" bottom="0.74803149606299213" header="0.31496062992125984" footer="0.31496062992125984"/>
  <pageSetup paperSize="9" scale="48"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x 3 Z k V Q l V M 6 C j A A A A 9 g A A A B I A H A B D b 2 5 m a W c v U G F j a 2 F n Z S 5 4 b W w g o h g A K K A U A A A A A A A A A A A A A A A A A A A A A A A A A A A A h Y 9 B C s I w F E S v U r J v k s a N l N + I u L U g C C L u Q h r b Y P s r T W p 6 N x c e y S t Y 0 a o 7 l / P m L W b u 1 x s s h q a O L q Z z t s W M J J S T y K B u C 4 t l R n p / j O d k I W G j 9 E m V J h p l d O n g i o x U 3 p 9 T x k I I N M x o 2 5 V M c J 6 w f b 7 e 6 s o 0 i n x k + 1 + O L T q v U B s i Y f c a I w V N u K C C j 5 u A T R B y i 1 9 B j N 2 z / Y G w 6 m v f d 0 Y a j A 9 L Y F M E 9 v 4 g H 1 B L A w Q U A A I A C A D H d m R 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3 Z k V S i K R 7 g O A A A A E Q A A A B M A H A B G b 3 J t d W x h c y 9 T Z W N 0 a W 9 u M S 5 t I K I Y A C i g F A A A A A A A A A A A A A A A A A A A A A A A A A A A A C t O T S 7 J z M 9 T C I b Q h t Y A U E s B A i 0 A F A A C A A g A x 3 Z k V Q l V M 6 C j A A A A 9 g A A A B I A A A A A A A A A A A A A A A A A A A A A A E N v b m Z p Z y 9 Q Y W N r Y W d l L n h t b F B L A Q I t A B Q A A g A I A M d 2 Z F U P y u m r p A A A A O k A A A A T A A A A A A A A A A A A A A A A A O 8 A A A B b Q 2 9 u d G V u d F 9 U e X B l c 1 0 u e G 1 s U E s B A i 0 A F A A C A A g A x 3 Z k 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S M q d P O R k x P k 5 6 b o W B 8 3 5 Y A A A A A A g A A A A A A A 2 Y A A M A A A A A Q A A A A s L e F A O h J e N 6 Z d K 4 Q j 0 q t m Q A A A A A E g A A A o A A A A B A A A A C u r t I 5 q 3 c W Z n k z N Y 2 t 0 p C s U A A A A P / O B u o o h f K j f 2 P J 7 j w 8 Y 1 C Q L s 9 q s 6 r G S k L e + b P 1 t 6 + B P X r r e g 3 H S U L j W h o f 6 J + s k u Q v S 4 a P p L i p M k N k x 5 a F 0 B o p E H 1 I 2 6 L 9 Y v L D F h C 0 f r d 9 F A A A A E t 9 R b e K L G t 7 M g + e M F x C S Z I a 1 d 5 6 < / D a t a M a s h u p > 
</file>

<file path=customXml/itemProps1.xml><?xml version="1.0" encoding="utf-8"?>
<ds:datastoreItem xmlns:ds="http://schemas.openxmlformats.org/officeDocument/2006/customXml" ds:itemID="{57FB4D24-15C0-4B7D-A7F4-E17FD11B8B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Instructions_TODO</vt:lpstr>
      <vt:lpstr>1 General Questionnaire</vt:lpstr>
      <vt:lpstr>2 Mandatory</vt:lpstr>
      <vt:lpstr>3a A&amp;B 2-way</vt:lpstr>
      <vt:lpstr>3b Risk &amp; Support 2-way</vt:lpstr>
      <vt:lpstr>4a A&amp;B 4-way</vt:lpstr>
      <vt:lpstr>4b Risk &amp; Support 4-way</vt:lpstr>
      <vt:lpstr>5a A&amp;B 6-way</vt:lpstr>
      <vt:lpstr>5b Risk &amp; Support 6-way</vt:lpstr>
      <vt:lpstr>6a A&amp;B 8-way</vt:lpstr>
      <vt:lpstr>6b Risk &amp; Support 8-way</vt:lpstr>
      <vt:lpstr>7. Deviation schedule</vt:lpstr>
      <vt:lpstr>'1 General Questionnaire'!Print_Area</vt:lpstr>
      <vt:lpstr>'3a A&amp;B 2-way'!Print_Area</vt:lpstr>
      <vt:lpstr>'3b Risk &amp; Support 2-way'!Print_Area</vt:lpstr>
      <vt:lpstr>'4a A&amp;B 4-way'!Print_Area</vt:lpstr>
      <vt:lpstr>'4b Risk &amp; Support 4-way'!Print_Area</vt:lpstr>
      <vt:lpstr>'5a A&amp;B 6-way'!Print_Area</vt:lpstr>
      <vt:lpstr>'5b Risk &amp; Support 6-way'!Print_Area</vt:lpstr>
      <vt:lpstr>'6a A&amp;B 8-way'!Print_Area</vt:lpstr>
      <vt:lpstr>'6b Risk &amp; Support 8-way'!Print_Area</vt:lpstr>
      <vt:lpstr>'7. Deviation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Omar</dc:creator>
  <cp:lastModifiedBy>Jutas Maudu</cp:lastModifiedBy>
  <cp:lastPrinted>2016-04-20T12:49:23Z</cp:lastPrinted>
  <dcterms:created xsi:type="dcterms:W3CDTF">2014-10-09T06:08:55Z</dcterms:created>
  <dcterms:modified xsi:type="dcterms:W3CDTF">2025-11-17T07:42:31Z</dcterms:modified>
</cp:coreProperties>
</file>