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urban-my.sharepoint.com/personal/thabane_khubone_durban_gov_za/Documents/Documents/DURBAN 2025/Rate Based BOQs/01 June 2026/"/>
    </mc:Choice>
  </mc:AlternateContent>
  <xr:revisionPtr revIDLastSave="44" documentId="8_{A613D907-F323-4452-BC7E-E9840392CCCA}" xr6:coauthVersionLast="47" xr6:coauthVersionMax="47" xr10:uidLastSave="{645D2EA4-C3EC-4A4C-9688-8EB8252A5B87}"/>
  <bookViews>
    <workbookView xWindow="-110" yWindow="-110" windowWidth="19420" windowHeight="10300" xr2:uid="{EC832F3F-6181-4928-8847-A0A00B30D5E7}"/>
  </bookViews>
  <sheets>
    <sheet name="1M-36458" sheetId="1" r:id="rId1"/>
  </sheets>
  <definedNames>
    <definedName name="AllRates">'1M-36458'!$I$51,'1M-36458'!$I$53,'1M-36458'!$I$55,'1M-36458'!$I$57,'1M-36458'!$I$59,'1M-36458'!$I$62,'1M-36458'!$I$64,'1M-36458'!$I$66,'1M-36458'!$I$68,'1M-36458'!$I$70,'1M-36458'!$I$73,'1M-36458'!$I$75,'1M-36458'!$I$77,'1M-36458'!$I$79,'1M-36458'!$I$81,'1M-36458'!$I$82,'1M-36458'!$I$84,'1M-36458'!$I$85,'1M-36458'!$I$86,'1M-36458'!$I$87,'1M-36458'!$I$88,'1M-36458'!$I$90,'1M-36458'!$I$91,'1M-36458'!$I$92,'1M-36458'!$I$93,'1M-36458'!$I$94,'1M-36458'!$I$97,'1M-36458'!$I$99,'1M-36458'!$I$101,'1M-36458'!$I$103,'1M-36458'!$I$105,'1M-36458'!$I$107,'1M-36458'!$I$108,'1M-36458'!$I$110,'1M-36458'!$I$111,'1M-36458'!$I$114,'1M-36458'!$I$116,'1M-36458'!$I$119,'1M-36458'!$I$122,'1M-36458'!$I$124</definedName>
    <definedName name="_xlnm.Print_Area" localSheetId="0">'1M-36458'!$A$1:$K$498</definedName>
    <definedName name="_xlnm.Print_Titles" localSheetId="0">'1M-36458'!$45:$46</definedName>
    <definedName name="Rates1_0102">'1M-36458'!$I$51,'1M-36458'!$I$53,'1M-36458'!$I$55,'1M-36458'!$I$57,'1M-36458'!$I$59,'1M-36458'!$I$62,'1M-36458'!$I$64,'1M-36458'!$I$66,'1M-36458'!$I$68,'1M-36458'!$I$70,'1M-36458'!$I$73,'1M-36458'!$I$75,'1M-36458'!$I$77,'1M-36458'!$I$79,'1M-36458'!$I$81,'1M-36458'!$I$82,'1M-36458'!$I$84,'1M-36458'!$I$85,'1M-36458'!$I$86,'1M-36458'!$I$87,'1M-36458'!$I$88,'1M-36458'!$I$90,'1M-36458'!$I$91,'1M-36458'!$I$92,'1M-36458'!$I$93,'1M-36458'!$I$94,'1M-36458'!$I$97,'1M-36458'!$I$99,'1M-36458'!$I$101,'1M-36458'!$I$103,'1M-36458'!$I$105,'1M-36458'!$I$107,'1M-36458'!$I$108,'1M-36458'!$I$110,'1M-36458'!$I$111,'1M-36458'!$I$114,'1M-36458'!$I$116,'1M-36458'!$I$119,'1M-36458'!$I$122,'1M-36458'!$I$124</definedName>
    <definedName name="Rates1_0105">'1M-36458'!$I$160,'1M-36458'!$I$162,'1M-36458'!$I$164,'1M-36458'!$I$166,'1M-36458'!$I$168,'1M-36458'!$I$169,'1M-36458'!$I$173,'1M-36458'!$I$174,'1M-36458'!$I$175,'1M-36458'!$I$176,'1M-36458'!$I$171,'1M-36458'!$I$172,'1M-36458'!$I$178,'1M-36458'!$I$179,'1M-36458'!$I$181,'1M-36458'!$I$182,'1M-36458'!$I$183,'1M-36458'!$I$184,'1M-36458'!$I$185,'1M-36458'!$I$187</definedName>
    <definedName name="Rates2_0106">'1M-36458'!$I$193,'1M-36458'!$I$194,'1M-36458'!$I$196,'1M-36458'!$I$197,'1M-36458'!$I$199,'1M-36458'!$I$200,'1M-36458'!$I$202,'1M-36458'!$I$203,'1M-36458'!$I$204,'1M-36458'!$I$205,'1M-36458'!$I$207,'1M-36458'!$I$208,'1M-36458'!$I$209</definedName>
    <definedName name="Rates3_0201">'1M-36458'!$I$214,'1M-36458'!$I$217,'1M-36458'!$I$220,'1M-36458'!$I$223,'1M-36458'!$I$234,'1M-36458'!$I$235,'1M-36458'!$I$236,'1M-36458'!$I$237,'1M-36458'!$I$238,'1M-36458'!$I$239</definedName>
    <definedName name="Rates4_0302">'1M-36458'!$I$243,'1M-36458'!$I$244,'1M-36458'!$I$246,'1M-36458'!$I$247,'1M-36458'!$I$249,'1M-36458'!$I$250,'1M-36458'!$I$252,'1M-36458'!$I$253,'1M-36458'!$I$254,'1M-36458'!$I$256,'1M-36458'!$I$257,'1M-36458'!$I$258,'1M-36458'!$I$259,'1M-36458'!$I$261,'1M-36458'!$I$262,'1M-36458'!$I$263,'1M-36458'!$I$264,'1M-36458'!$I$265,'1M-36458'!$I$267,'1M-36458'!$I$268,'1M-36458'!$I$269,'1M-36458'!$I$270,'1M-36458'!$I$271,'1M-36458'!$I$272,'1M-36458'!$I$273,'1M-36458'!$I$274,'1M-36458'!$I$275,'1M-36458'!$I$276,'1M-36458'!$I$277,'1M-36458'!$I$278,'1M-36458'!$I$280,'1M-36458'!$I$281,'1M-36458'!$I$282,'1M-36458'!$I$284,'1M-36458'!$I$285,'1M-36458'!$I$286</definedName>
    <definedName name="Rates4_0303">'1M-36458'!$I$307,'1M-36458'!$I$308,'1M-36458'!$I$309,'1M-36458'!$I$310,'1M-36458'!$I$311,'1M-36458'!$I$312,'1M-36458'!$I$313,'1M-36458'!$I$314,'1M-36458'!$I$315,'1M-36458'!$I$317,'1M-36458'!$I$319,'1M-36458'!$I$320,'1M-36458'!$I$321,'1M-36458'!$I$322</definedName>
    <definedName name="Rates5_0402">'1M-36458'!$I$325,'1M-36458'!$I$327,'1M-36458'!$I$328,'1M-36458'!$I$329,'1M-36458'!$I$330,'1M-36458'!$I$331,'1M-36458'!$I$332,'1M-36458'!$I$333</definedName>
    <definedName name="Rates5_0403">'1M-36458'!$I$336,'1M-36458'!$I$337,'1M-36458'!$I$338,'1M-36458'!$I$339,'1M-36458'!$I$340,'1M-36458'!$I$341,'1M-36458'!$I$342,'1M-36458'!$I$343,'1M-36458'!$I$344,'1M-36458'!$I$345,'1M-36458'!$I$346,'1M-36458'!$I$347,'1M-36458'!$I$348,'1M-36458'!$I$349,'1M-36458'!$I$350,'1M-36458'!$I$351,'1M-36458'!$I$352</definedName>
    <definedName name="Rates5_0404">'1M-36458'!$I$354,'1M-36458'!$I$355,'1M-36458'!$I$356,'1M-36458'!$I$357,'1M-36458'!$I$358</definedName>
    <definedName name="Rates6_0501">'1M-36458'!$I$361,'1M-36458'!$I$362,'1M-36458'!$I$363,'1M-36458'!$I$364,'1M-36458'!$I$365,'1M-36458'!$I$366,'1M-36458'!$I$367,'1M-36458'!$I$369,'1M-36458'!$I$370</definedName>
    <definedName name="Rates6_0502">'1M-36458'!$I$372,'1M-36458'!$I$373,'1M-36458'!$I$374,'1M-36458'!$I$375,'1M-36458'!$I$376,'1M-36458'!$I$377,'1M-36458'!$I$378</definedName>
    <definedName name="Rates6_0503">'1M-36458'!$I$380,'1M-36458'!$I$381,'1M-36458'!$I$382,'1M-36458'!$I$383,'1M-36458'!$I$384,'1M-36458'!$I$386,'1M-36458'!$I$387,'1M-36458'!$I$388,'1M-36458'!$I$390,'1M-36458'!$I$391</definedName>
    <definedName name="Rates6_0504">'1M-36458'!$I$393,'1M-36458'!$I$394,'1M-36458'!$I$395,'1M-36458'!$I$396,'1M-36458'!$I$397</definedName>
    <definedName name="Rates6_0901">'1M-36458'!$I$400,'1M-36458'!$I$401,'1M-36458'!$I$403,'1M-36458'!$I$404,'1M-36458'!$I$406,'1M-36458'!$I$407,'1M-36458'!$I$408,'1M-36458'!$I$409,'1M-36458'!$I$410,'1M-36458'!$I$412,'1M-36458'!$I$413,'1M-36458'!$I$414,'1M-36458'!$I$415,'1M-36458'!$I$417</definedName>
    <definedName name="Rates7_1104">'1M-36458'!$I$420,'1M-36458'!$I$421,'1M-36458'!$I$422,'1M-36458'!$I$423,'1M-36458'!$I$424,'1M-36458'!$I$425,'1M-36458'!$I$426,'1M-36458'!$I$427,'1M-36458'!$I$428</definedName>
    <definedName name="Rates7_1105">'1M-36458'!$I$431,'1M-36458'!$I$432,'1M-36458'!$I$433,'1M-36458'!$I$434,'1M-36458'!$I$435</definedName>
    <definedName name="Rates7_1106">'1M-36458'!$I$437,'1M-36458'!$I$438,'1M-36458'!$I$439,'1M-36458'!$I$440,'1M-36458'!$I$441,'1M-36458'!$I$442,'1M-36458'!$I$443,'1M-36458'!$I$444,'1M-36458'!$I$445,'1M-36458'!$I$446</definedName>
    <definedName name="Rates7_1107">'1M-36458'!$I$449,'1M-36458'!$I$451,'1M-36458'!$I$453,'1M-36458'!$I$454,'1M-36458'!$I$456,'1M-36458'!$I$457,'1M-36458'!$I$458,'1M-36458'!$I$459,'1M-36458'!$I$460</definedName>
    <definedName name="Rates7_1108">'1M-36458'!$I$462,'1M-36458'!$I$463,'1M-36458'!$I$464,'1M-36458'!$I$465,'1M-36458'!$I$466,'1M-36458'!$I$467,'1M-36458'!$I$468</definedName>
    <definedName name="Rates7_1109">'1M-36458'!$I$470,'1M-36458'!$I$471,'1M-36458'!$I$473,'1M-36458'!$I$475,'1M-36458'!$I$476,'1M-36458'!$I$477,'1M-36458'!$I$478</definedName>
    <definedName name="Rates7_1206">'1M-36458'!$I$481,'1M-36458'!$I$482,'1M-36458'!$I$483,'1M-36458'!$I$484,'1M-36458'!$I$485,'1M-36458'!$I$486,'1M-36458'!$I$487,'1M-36458'!$I$488,'1M-36458'!$I$490,'1M-36458'!$I$491,'1M-36458'!$I$492,'1M-36458'!$I$493,'1M-36458'!$I$494,'1M-36458'!$I$495,'1M-36458'!$I$496,'1M-36458'!$I$497</definedName>
    <definedName name="Section1">'1M-36458'!$H$8:$H$10</definedName>
    <definedName name="Section2">'1M-36458'!$H$12</definedName>
    <definedName name="Section3">'1M-36458'!$H$14</definedName>
    <definedName name="Section4">'1M-36458'!$H$16:$H$17</definedName>
    <definedName name="Section5">'1M-36458'!$H$19:$H$21</definedName>
    <definedName name="Section6">'1M-36458'!$H$23:$H$28</definedName>
    <definedName name="Section7">'1M-36458'!$H$30:$H$36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97" i="1" l="1"/>
  <c r="J496" i="1"/>
  <c r="J495" i="1"/>
  <c r="J494" i="1"/>
  <c r="J493" i="1"/>
  <c r="J492" i="1"/>
  <c r="J491" i="1"/>
  <c r="J490" i="1"/>
  <c r="J488" i="1"/>
  <c r="J487" i="1"/>
  <c r="J486" i="1"/>
  <c r="J485" i="1"/>
  <c r="J484" i="1"/>
  <c r="J483" i="1"/>
  <c r="J482" i="1"/>
  <c r="J481" i="1"/>
  <c r="J478" i="1"/>
  <c r="J477" i="1"/>
  <c r="J476" i="1"/>
  <c r="J475" i="1"/>
  <c r="J474" i="1"/>
  <c r="J473" i="1"/>
  <c r="J472" i="1"/>
  <c r="J471" i="1"/>
  <c r="J470" i="1"/>
  <c r="J468" i="1"/>
  <c r="J467" i="1"/>
  <c r="J466" i="1"/>
  <c r="J465" i="1"/>
  <c r="J464" i="1"/>
  <c r="J463" i="1"/>
  <c r="J462" i="1"/>
  <c r="J460" i="1"/>
  <c r="J459" i="1"/>
  <c r="J458" i="1"/>
  <c r="J457" i="1"/>
  <c r="J456" i="1"/>
  <c r="J454" i="1"/>
  <c r="J453" i="1"/>
  <c r="J451" i="1"/>
  <c r="J449" i="1"/>
  <c r="J446" i="1"/>
  <c r="J445" i="1"/>
  <c r="J444" i="1"/>
  <c r="J443" i="1"/>
  <c r="J442" i="1"/>
  <c r="J441" i="1"/>
  <c r="J440" i="1"/>
  <c r="J439" i="1"/>
  <c r="J438" i="1"/>
  <c r="J437" i="1"/>
  <c r="J435" i="1"/>
  <c r="J434" i="1"/>
  <c r="J433" i="1"/>
  <c r="J432" i="1"/>
  <c r="J431" i="1"/>
  <c r="J428" i="1"/>
  <c r="J427" i="1"/>
  <c r="J426" i="1"/>
  <c r="J425" i="1"/>
  <c r="J424" i="1"/>
  <c r="J423" i="1"/>
  <c r="J422" i="1"/>
  <c r="J421" i="1"/>
  <c r="J420" i="1"/>
  <c r="J417" i="1"/>
  <c r="J415" i="1"/>
  <c r="J414" i="1"/>
  <c r="J413" i="1"/>
  <c r="J412" i="1"/>
  <c r="J410" i="1"/>
  <c r="J409" i="1"/>
  <c r="J408" i="1"/>
  <c r="J407" i="1"/>
  <c r="J406" i="1"/>
  <c r="J404" i="1"/>
  <c r="J403" i="1"/>
  <c r="J402" i="1"/>
  <c r="J401" i="1"/>
  <c r="J400" i="1"/>
  <c r="J397" i="1"/>
  <c r="J396" i="1"/>
  <c r="J395" i="1"/>
  <c r="J394" i="1"/>
  <c r="J393" i="1"/>
  <c r="J391" i="1"/>
  <c r="J390" i="1"/>
  <c r="J388" i="1"/>
  <c r="J387" i="1"/>
  <c r="J386" i="1"/>
  <c r="J384" i="1"/>
  <c r="J383" i="1"/>
  <c r="J382" i="1"/>
  <c r="J381" i="1"/>
  <c r="J380" i="1"/>
  <c r="J378" i="1"/>
  <c r="J377" i="1"/>
  <c r="J376" i="1"/>
  <c r="J375" i="1"/>
  <c r="J374" i="1"/>
  <c r="J373" i="1"/>
  <c r="J372" i="1"/>
  <c r="J370" i="1"/>
  <c r="J369" i="1"/>
  <c r="J367" i="1"/>
  <c r="J366" i="1"/>
  <c r="J365" i="1"/>
  <c r="J364" i="1"/>
  <c r="J363" i="1"/>
  <c r="J362" i="1"/>
  <c r="J361" i="1"/>
  <c r="J358" i="1"/>
  <c r="J357" i="1"/>
  <c r="J356" i="1"/>
  <c r="J355" i="1"/>
  <c r="J354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3" i="1"/>
  <c r="J332" i="1"/>
  <c r="J331" i="1"/>
  <c r="J330" i="1"/>
  <c r="J329" i="1"/>
  <c r="J328" i="1"/>
  <c r="J327" i="1"/>
  <c r="J326" i="1"/>
  <c r="J325" i="1"/>
  <c r="J322" i="1"/>
  <c r="J321" i="1"/>
  <c r="J320" i="1"/>
  <c r="J319" i="1"/>
  <c r="J317" i="1"/>
  <c r="J315" i="1"/>
  <c r="J314" i="1"/>
  <c r="J313" i="1"/>
  <c r="J312" i="1"/>
  <c r="J311" i="1"/>
  <c r="J310" i="1"/>
  <c r="J309" i="1"/>
  <c r="J308" i="1"/>
  <c r="J307" i="1"/>
  <c r="J305" i="1"/>
  <c r="J304" i="1"/>
  <c r="J303" i="1"/>
  <c r="J302" i="1"/>
  <c r="J301" i="1"/>
  <c r="J299" i="1"/>
  <c r="J298" i="1"/>
  <c r="J297" i="1"/>
  <c r="J296" i="1"/>
  <c r="J295" i="1"/>
  <c r="J294" i="1"/>
  <c r="J293" i="1"/>
  <c r="J292" i="1"/>
  <c r="J291" i="1"/>
  <c r="J289" i="1"/>
  <c r="J288" i="1"/>
  <c r="J287" i="1"/>
  <c r="J286" i="1"/>
  <c r="J285" i="1"/>
  <c r="J284" i="1"/>
  <c r="J282" i="1"/>
  <c r="J281" i="1"/>
  <c r="J280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5" i="1"/>
  <c r="J264" i="1"/>
  <c r="J263" i="1"/>
  <c r="J262" i="1"/>
  <c r="J261" i="1"/>
  <c r="J259" i="1"/>
  <c r="J258" i="1"/>
  <c r="J257" i="1"/>
  <c r="J256" i="1"/>
  <c r="J254" i="1"/>
  <c r="J253" i="1"/>
  <c r="J252" i="1"/>
  <c r="J250" i="1"/>
  <c r="J249" i="1"/>
  <c r="J247" i="1"/>
  <c r="J246" i="1"/>
  <c r="J244" i="1"/>
  <c r="J243" i="1"/>
  <c r="J239" i="1"/>
  <c r="J238" i="1"/>
  <c r="J237" i="1"/>
  <c r="J236" i="1"/>
  <c r="J235" i="1"/>
  <c r="J234" i="1"/>
  <c r="J233" i="1"/>
  <c r="J231" i="1"/>
  <c r="J229" i="1"/>
  <c r="J227" i="1"/>
  <c r="J225" i="1"/>
  <c r="J223" i="1"/>
  <c r="J222" i="1"/>
  <c r="J220" i="1"/>
  <c r="J219" i="1"/>
  <c r="J217" i="1"/>
  <c r="J216" i="1"/>
  <c r="J214" i="1"/>
  <c r="J213" i="1"/>
  <c r="J209" i="1"/>
  <c r="J208" i="1"/>
  <c r="J207" i="1"/>
  <c r="J205" i="1"/>
  <c r="J204" i="1"/>
  <c r="J203" i="1"/>
  <c r="J202" i="1"/>
  <c r="J200" i="1"/>
  <c r="J199" i="1"/>
  <c r="J197" i="1"/>
  <c r="J196" i="1"/>
  <c r="J194" i="1"/>
  <c r="J193" i="1"/>
  <c r="J189" i="1"/>
  <c r="J187" i="1"/>
  <c r="J185" i="1"/>
  <c r="J184" i="1"/>
  <c r="J183" i="1"/>
  <c r="J182" i="1"/>
  <c r="J181" i="1"/>
  <c r="J180" i="1"/>
  <c r="J179" i="1"/>
  <c r="J178" i="1"/>
  <c r="J176" i="1"/>
  <c r="J175" i="1"/>
  <c r="J174" i="1"/>
  <c r="J173" i="1"/>
  <c r="J169" i="1"/>
  <c r="J168" i="1"/>
  <c r="J167" i="1"/>
  <c r="J166" i="1"/>
  <c r="J165" i="1"/>
  <c r="J164" i="1"/>
  <c r="J163" i="1"/>
  <c r="J162" i="1"/>
  <c r="J161" i="1"/>
  <c r="J160" i="1"/>
  <c r="J159" i="1"/>
  <c r="J156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39" i="1"/>
  <c r="J138" i="1"/>
  <c r="J137" i="1"/>
  <c r="J136" i="1"/>
  <c r="J135" i="1"/>
  <c r="J134" i="1"/>
  <c r="J133" i="1"/>
  <c r="J131" i="1"/>
  <c r="J130" i="1"/>
  <c r="J129" i="1"/>
  <c r="J128" i="1"/>
  <c r="J127" i="1"/>
  <c r="J126" i="1"/>
  <c r="J125" i="1"/>
  <c r="J124" i="1"/>
  <c r="J123" i="1"/>
  <c r="J122" i="1"/>
  <c r="J121" i="1"/>
  <c r="J119" i="1"/>
  <c r="J118" i="1"/>
  <c r="J116" i="1"/>
  <c r="J115" i="1"/>
  <c r="J114" i="1"/>
  <c r="J113" i="1"/>
  <c r="J111" i="1"/>
  <c r="J110" i="1"/>
  <c r="J108" i="1"/>
  <c r="J107" i="1"/>
  <c r="J105" i="1"/>
  <c r="J104" i="1"/>
  <c r="J103" i="1"/>
  <c r="J102" i="1"/>
  <c r="J101" i="1"/>
  <c r="J100" i="1"/>
  <c r="J99" i="1"/>
  <c r="J98" i="1"/>
  <c r="J97" i="1"/>
  <c r="J96" i="1"/>
  <c r="J94" i="1"/>
  <c r="J93" i="1"/>
  <c r="J92" i="1"/>
  <c r="J91" i="1"/>
  <c r="J90" i="1"/>
  <c r="J88" i="1"/>
  <c r="J87" i="1"/>
  <c r="J86" i="1"/>
  <c r="J85" i="1"/>
  <c r="J84" i="1"/>
  <c r="J82" i="1"/>
  <c r="J81" i="1"/>
  <c r="J80" i="1"/>
  <c r="J79" i="1"/>
  <c r="J78" i="1"/>
  <c r="J77" i="1"/>
  <c r="J76" i="1"/>
  <c r="J75" i="1"/>
  <c r="J74" i="1"/>
  <c r="J73" i="1"/>
  <c r="J72" i="1"/>
  <c r="J70" i="1"/>
  <c r="J69" i="1"/>
  <c r="J68" i="1"/>
  <c r="J67" i="1"/>
  <c r="J66" i="1"/>
  <c r="J65" i="1"/>
  <c r="J64" i="1"/>
  <c r="J63" i="1"/>
  <c r="J62" i="1"/>
  <c r="J61" i="1"/>
  <c r="J59" i="1"/>
  <c r="J58" i="1"/>
  <c r="J57" i="1"/>
  <c r="J56" i="1"/>
  <c r="J55" i="1"/>
  <c r="J54" i="1"/>
  <c r="J53" i="1"/>
  <c r="J52" i="1"/>
  <c r="J51" i="1"/>
  <c r="J50" i="1"/>
  <c r="J40" i="1"/>
  <c r="J42" i="1" s="1"/>
  <c r="J398" i="1" l="1"/>
  <c r="I28" i="1" s="1"/>
  <c r="J429" i="1"/>
  <c r="I31" i="1" s="1"/>
  <c r="J447" i="1"/>
  <c r="I33" i="1" s="1"/>
  <c r="J360" i="1"/>
  <c r="J371" i="1"/>
  <c r="I24" i="1" s="1"/>
  <c r="J241" i="1"/>
  <c r="I16" i="1" s="1"/>
  <c r="J479" i="1"/>
  <c r="I36" i="1" s="1"/>
  <c r="J379" i="1"/>
  <c r="I25" i="1" s="1"/>
  <c r="J461" i="1"/>
  <c r="I34" i="1" s="1"/>
  <c r="J211" i="1"/>
  <c r="I14" i="1" s="1"/>
  <c r="J353" i="1"/>
  <c r="I21" i="1" s="1"/>
  <c r="J392" i="1"/>
  <c r="I26" i="1" s="1"/>
  <c r="J191" i="1"/>
  <c r="J190" i="1" s="1"/>
  <c r="J11" i="1" s="1"/>
  <c r="J334" i="1"/>
  <c r="I20" i="1" s="1"/>
  <c r="J324" i="1"/>
  <c r="I19" i="1" s="1"/>
  <c r="J436" i="1"/>
  <c r="I32" i="1" s="1"/>
  <c r="J157" i="1"/>
  <c r="I10" i="1" s="1"/>
  <c r="J419" i="1"/>
  <c r="I30" i="1" s="1"/>
  <c r="J48" i="1"/>
  <c r="J47" i="1" s="1"/>
  <c r="J7" i="1" s="1"/>
  <c r="J306" i="1"/>
  <c r="I17" i="1" s="1"/>
  <c r="J469" i="1"/>
  <c r="I35" i="1" s="1"/>
  <c r="I23" i="1"/>
  <c r="J359" i="1" l="1"/>
  <c r="J22" i="1" s="1"/>
  <c r="I12" i="1"/>
  <c r="I8" i="1"/>
  <c r="J240" i="1"/>
  <c r="J15" i="1" s="1"/>
  <c r="J418" i="1"/>
  <c r="J323" i="1"/>
  <c r="J210" i="1"/>
</calcChain>
</file>

<file path=xl/sharedStrings.xml><?xml version="1.0" encoding="utf-8"?>
<sst xmlns="http://schemas.openxmlformats.org/spreadsheetml/2006/main" count="1638" uniqueCount="615">
  <si>
    <t>1M-36458</t>
  </si>
  <si>
    <t>BILL of QUANTITIES</t>
  </si>
  <si>
    <t>PRELIMINARY AND GENERAL ITEMS</t>
  </si>
  <si>
    <t>0102</t>
  </si>
  <si>
    <t>C1.2 GENERAL REQUIREMENTS AND PROVISIONS</t>
  </si>
  <si>
    <t>0105</t>
  </si>
  <si>
    <t>C1.5 ACCOMMODATION OF TRAFFIC</t>
  </si>
  <si>
    <t>SITE CLEARANCE</t>
  </si>
  <si>
    <t>0106</t>
  </si>
  <si>
    <t>C1.6 CLEARING AND GRUBBING</t>
  </si>
  <si>
    <t>SERVICES</t>
  </si>
  <si>
    <t>0201</t>
  </si>
  <si>
    <t>C2.1 GEN REQMENTS AND TRENCHING SERVICE</t>
  </si>
  <si>
    <t>DRAINAGE</t>
  </si>
  <si>
    <t>0302</t>
  </si>
  <si>
    <t>C3.2 CULVERTS</t>
  </si>
  <si>
    <t>0303</t>
  </si>
  <si>
    <t>C3.3 CONCRETE KERBING AND CHANNELING</t>
  </si>
  <si>
    <t>EARTHWORKS</t>
  </si>
  <si>
    <t>0402</t>
  </si>
  <si>
    <t>C4.2 CUT MATERIALS</t>
  </si>
  <si>
    <t>0403</t>
  </si>
  <si>
    <t>C4.3 EXISTING ROAD MATERIALS</t>
  </si>
  <si>
    <t>0404</t>
  </si>
  <si>
    <t>C4.4 COMMERCIAL MATERIALS</t>
  </si>
  <si>
    <t>LAYERWORKS</t>
  </si>
  <si>
    <t>0501</t>
  </si>
  <si>
    <t>C5.1 ROADBED</t>
  </si>
  <si>
    <t>0502</t>
  </si>
  <si>
    <t>C5.2 FILL</t>
  </si>
  <si>
    <t>0503</t>
  </si>
  <si>
    <t>C5.3 ROAD PAVEMENT LAYERS</t>
  </si>
  <si>
    <t>0504</t>
  </si>
  <si>
    <t>C5.4 STABILISATION</t>
  </si>
  <si>
    <t>0901</t>
  </si>
  <si>
    <t>C9.1 ASPHALT LAYERS</t>
  </si>
  <si>
    <t>ANCILLARY ROAD WORKS</t>
  </si>
  <si>
    <t>1104</t>
  </si>
  <si>
    <t>C11.4 ROAD RESTRAINT SYSTEMS</t>
  </si>
  <si>
    <t>1105</t>
  </si>
  <si>
    <t>C11.5 FENCING</t>
  </si>
  <si>
    <t>1106</t>
  </si>
  <si>
    <t>C11.6 ROAD SIGNS</t>
  </si>
  <si>
    <t>1107</t>
  </si>
  <si>
    <t>C11.7 ROAD MARKINGS AND ROAD STUDS</t>
  </si>
  <si>
    <t>1108</t>
  </si>
  <si>
    <t>C11.8 LANDSCAPING AND PLANTING PLANTS</t>
  </si>
  <si>
    <t>1109</t>
  </si>
  <si>
    <t>C11.9 FINISHING  ROAD AND ROAD RESERVE</t>
  </si>
  <si>
    <t>1206</t>
  </si>
  <si>
    <t>C12.6 MECH STABILISED FILL AND GABIONS</t>
  </si>
  <si>
    <t>Sub-Total:</t>
  </si>
  <si>
    <t>VAT @ 15%:</t>
  </si>
  <si>
    <t>TOTAL CARRIED TO FORM OF OFFER (C1.1):</t>
  </si>
  <si>
    <t>Section</t>
  </si>
  <si>
    <t>Chapter</t>
  </si>
  <si>
    <t>Item#</t>
  </si>
  <si>
    <t>Clause</t>
  </si>
  <si>
    <t>Unit</t>
  </si>
  <si>
    <t>Description</t>
  </si>
  <si>
    <t>Est. Qty.</t>
  </si>
  <si>
    <t>Rate</t>
  </si>
  <si>
    <t>Value</t>
  </si>
  <si>
    <t>SECTION TOTAL:</t>
  </si>
  <si>
    <t>Chapter Total:</t>
  </si>
  <si>
    <t>C1.3.1.1:   Fixed Obligations per Work Package Order</t>
  </si>
  <si>
    <t>PS.C1.3.1.1
PS.C1.3.1.2</t>
  </si>
  <si>
    <t>PC Sum</t>
  </si>
  <si>
    <t>Where Work Package Order is &lt;R1m</t>
  </si>
  <si>
    <t>%</t>
  </si>
  <si>
    <t>Enter % of Work Package Order</t>
  </si>
  <si>
    <t>Where Work Package Order is &gt;R1m and &lt;R3m</t>
  </si>
  <si>
    <t>Where Work Package Order is &gt;R3m and &lt;R6m</t>
  </si>
  <si>
    <t>Where Work Package Order is &gt;R6m and &lt;R10m</t>
  </si>
  <si>
    <t>Where Work Package Order is &gt;R10m</t>
  </si>
  <si>
    <t>C1.3.1.3:   Time-related Obligations per Work Package Order</t>
  </si>
  <si>
    <t>PS.9:   Environmental Management: Monitoring of compliance with and reporting on the EMP per Work Package Order</t>
  </si>
  <si>
    <t>C1.2.1.1</t>
  </si>
  <si>
    <t>months</t>
  </si>
  <si>
    <t>Dedicated environmental officer per Work Package Order</t>
  </si>
  <si>
    <t>PS.14:   Liasing, coordinating and mentoring CPG Sub-contractors per Work Package Order</t>
  </si>
  <si>
    <t>C1.3.1.1</t>
  </si>
  <si>
    <t>sum</t>
  </si>
  <si>
    <t>PS.12.4: Submission of As-Built Data per Work Package Order</t>
  </si>
  <si>
    <t>PS.10: Health and Safety Plan and Implementation of Health and Safety Plan per Work Package Order</t>
  </si>
  <si>
    <t>C1.2.5.1</t>
  </si>
  <si>
    <t>Programming and Reporting Per Work Package Order:
Where Work Package Order is &lt;R6m</t>
  </si>
  <si>
    <t>C1.2.1.1
PS.1</t>
  </si>
  <si>
    <t>Lump sum</t>
  </si>
  <si>
    <t>Submission of a Scheme 1 Programme</t>
  </si>
  <si>
    <t>Reviewing and updating a Scheme 1 Programme</t>
  </si>
  <si>
    <t>Programming and Reporting Per Work Package Order:
Where Work Package Order is &gt;R6m</t>
  </si>
  <si>
    <t>C1.2.2.4
PS.1</t>
  </si>
  <si>
    <t>Submission of a Scheme 2 Full Programme</t>
  </si>
  <si>
    <t>C1.2.2.5
PS.1</t>
  </si>
  <si>
    <t>Reviewing and updating a Scheme 2 programme every month</t>
  </si>
  <si>
    <t>PS.14: Stakeholder Management &amp; Liaison per Work Package Order</t>
  </si>
  <si>
    <t>C1.2.4</t>
  </si>
  <si>
    <t>Where Work Package Order is &lt;R6m</t>
  </si>
  <si>
    <t>Where Work Package Order is &gt;R6m</t>
  </si>
  <si>
    <t>Community Liaison Officer</t>
  </si>
  <si>
    <t>PS.11</t>
  </si>
  <si>
    <t>Allow for CLO to be appointed per Work Package Order</t>
  </si>
  <si>
    <t>Handling costs and profit in respect of item above</t>
  </si>
  <si>
    <t>Provision of security on site to guard against any disruption of the works throughout the duration of each Work Package Order</t>
  </si>
  <si>
    <t>PS.11.4</t>
  </si>
  <si>
    <t>C1.3.2
PS.C1.3.2</t>
  </si>
  <si>
    <t>no.</t>
  </si>
  <si>
    <t>Contract sign boards</t>
  </si>
  <si>
    <t>Routine road maintenance of existing public roads within the Site of the Works or other public roads outside the Site of the Works which are used as detours</t>
  </si>
  <si>
    <t>C1.2.3.1
PS.12.1</t>
  </si>
  <si>
    <t>m2</t>
  </si>
  <si>
    <t>Grass cutting</t>
  </si>
  <si>
    <t>C1.2.3.2
PS.12.1</t>
  </si>
  <si>
    <t>m</t>
  </si>
  <si>
    <t>Drain cleaning</t>
  </si>
  <si>
    <t>C1.2.3.3
PS.12.1</t>
  </si>
  <si>
    <t>m3</t>
  </si>
  <si>
    <t>Cleaning out culverts</t>
  </si>
  <si>
    <t>C1.2.3.7
PS.12.1</t>
  </si>
  <si>
    <t>Base and/or surface patching using hot plant mixed asphalt</t>
  </si>
  <si>
    <t>C1.2.3.10
PS.12.1</t>
  </si>
  <si>
    <t>kl</t>
  </si>
  <si>
    <t>Watering of temporary gravel deviations and existing roads used as detours</t>
  </si>
  <si>
    <t>C1.2.3.11
PS.12.1</t>
  </si>
  <si>
    <t>Other road maintenance work ordered by the Engineer</t>
  </si>
  <si>
    <t>C1.2.3.12
PS.12.1</t>
  </si>
  <si>
    <t>Handling cost, profit and all other charges in respect of item C1.2.3.11</t>
  </si>
  <si>
    <t>Dayworks</t>
  </si>
  <si>
    <t>C1.2.8.1(a)</t>
  </si>
  <si>
    <t>hour</t>
  </si>
  <si>
    <t>Personnel:
(a) Unskilled labourer</t>
  </si>
  <si>
    <t>C1.2.8.1(b)</t>
  </si>
  <si>
    <t>(b) Semi-skilled labourer</t>
  </si>
  <si>
    <t>C1.2.8.1 (c )</t>
  </si>
  <si>
    <t>(c) Skilled labourer</t>
  </si>
  <si>
    <t>C1.2.8.1(d)</t>
  </si>
  <si>
    <t>(d) Gang leader</t>
  </si>
  <si>
    <t>C1.2.8.1 (e )</t>
  </si>
  <si>
    <t>(e) Foreman</t>
  </si>
  <si>
    <t>C1.2.8.2(a)</t>
  </si>
  <si>
    <t>Construction equipment :
(a) Motor grader</t>
  </si>
  <si>
    <t>C1.2.8.2(b)</t>
  </si>
  <si>
    <t>(b) Vibratory roller</t>
  </si>
  <si>
    <t>C1.2.8.2 (c )</t>
  </si>
  <si>
    <t>(c) Pneumatic roller</t>
  </si>
  <si>
    <t>C1.2.8.2€</t>
  </si>
  <si>
    <t>(e) Tractor loader backhoe</t>
  </si>
  <si>
    <t>C1.2.8.2(f)</t>
  </si>
  <si>
    <t>(f) Excavator</t>
  </si>
  <si>
    <t>C1.2.8.3(a)</t>
  </si>
  <si>
    <t>km</t>
  </si>
  <si>
    <t>Vehicles :
(a) Light delivery vehicle</t>
  </si>
  <si>
    <t>C1.2.8.3 (c )</t>
  </si>
  <si>
    <t>(c) Dump truck</t>
  </si>
  <si>
    <t>C1.2.8.4(a)</t>
  </si>
  <si>
    <t>Materials - Procurement of materials</t>
  </si>
  <si>
    <t>C1.2.8.4(b)</t>
  </si>
  <si>
    <t>(b) Contractor's handling costs, profit and all other charges in respect of item C1.2.8.4(a)</t>
  </si>
  <si>
    <t>***********                 NOTE                  *************
The following item (with a negative value) is to be
included in the summation of item Amounts</t>
  </si>
  <si>
    <t>-</t>
  </si>
  <si>
    <t>PC Sum reversal</t>
  </si>
  <si>
    <t>Accommodation of pedestrian, non-motorised and motorised traffic</t>
  </si>
  <si>
    <t>C1.5.1.1
PS.1.3</t>
  </si>
  <si>
    <t>man-day</t>
  </si>
  <si>
    <t>Traffic safety officer</t>
  </si>
  <si>
    <t>Traffic Safety Officer: Penalties</t>
  </si>
  <si>
    <t>A1.5.3.7
PS.1.3.7</t>
  </si>
  <si>
    <t>RateOnly</t>
  </si>
  <si>
    <t>(a) Fixed Penalty per occurrence, R2000 per day</t>
  </si>
  <si>
    <t>(b) Time-Related Penalty, R1000 per hour</t>
  </si>
  <si>
    <t>C1.5.7.1(b)</t>
  </si>
  <si>
    <t>no</t>
  </si>
  <si>
    <t>Delineators including mounting bases and ballast: Double sided, reversible left or right (1200mm x 250mm)</t>
  </si>
  <si>
    <t>PS.1.3.6</t>
  </si>
  <si>
    <t>Temporary barriers for accommodation of traffic, concrete New Jersey type, Contractor's own source</t>
  </si>
  <si>
    <t>C1.5.7.3</t>
  </si>
  <si>
    <t>Flagmen</t>
  </si>
  <si>
    <t>C1.5.7.4</t>
  </si>
  <si>
    <t>Traffic controllers</t>
  </si>
  <si>
    <t>Provision of Illuminated Traffic Signs</t>
  </si>
  <si>
    <t>C1.5.7.5(a)(i)</t>
  </si>
  <si>
    <t>Sign mounted flashing amber lights (2 lights with the specified power supply) mounted on a backing board which is:
(a)(i) 900 mm wide x 150 mm high</t>
  </si>
  <si>
    <t>C1.5.7.5(b)</t>
  </si>
  <si>
    <t>(b) Flashing LED illuminated arrow board</t>
  </si>
  <si>
    <t>Maintenance of Illuminated Traffic Signs</t>
  </si>
  <si>
    <t>C1.5.7.6(a)</t>
  </si>
  <si>
    <t>(a) Sign mounted flashing amber lights (i and ii)</t>
  </si>
  <si>
    <t>C1.5.7.6(b)</t>
  </si>
  <si>
    <t>C1.5.7.6 (c )</t>
  </si>
  <si>
    <t>(c) Illuminated road sign – R &amp; TR series (1200mm diameter)</t>
  </si>
  <si>
    <t>C1.5.7.6(d)</t>
  </si>
  <si>
    <t>(d) Illuminated road sign – TW series (1200mm sides)</t>
  </si>
  <si>
    <t>C1.5.7.9</t>
  </si>
  <si>
    <t>Cleaning of traffic control facilities</t>
  </si>
  <si>
    <t>Traffic Calming Devices</t>
  </si>
  <si>
    <t>C1.5.7.7(a)</t>
  </si>
  <si>
    <t>(a) 25 mm high x 100 mm wide asphalt rumble strips</t>
  </si>
  <si>
    <t>************                 NOTE                  *************
The following item (with a negative value) is to be
included in the summation of item Amounts</t>
  </si>
  <si>
    <t>Clearing</t>
  </si>
  <si>
    <t>C1.6.1.1</t>
  </si>
  <si>
    <t>Clearing with machines and some hand labour where necessary</t>
  </si>
  <si>
    <t>C1.6.1.2</t>
  </si>
  <si>
    <t>Clearing with hand labour only when labour enhanced work is specified</t>
  </si>
  <si>
    <t>Grubbing</t>
  </si>
  <si>
    <t>C1.6.2.1</t>
  </si>
  <si>
    <t>Grubbing with machines and some hand labour where necessary</t>
  </si>
  <si>
    <t>C1.6.2.2</t>
  </si>
  <si>
    <t>Grubbing with hand labour when labour enhancement work is specified or it is not practical to use a machine</t>
  </si>
  <si>
    <t>Removal and Grubbing of Large Trees and Tree Stumps</t>
  </si>
  <si>
    <t>C1.6.3.1</t>
  </si>
  <si>
    <t>Girth equal to or exceeding 1,0 m up to and including 2,0 m</t>
  </si>
  <si>
    <t>C1.6.3.2</t>
  </si>
  <si>
    <t>Girth exceeding 2,0 m up to and including 3,0 m</t>
  </si>
  <si>
    <t>Stockpile Site</t>
  </si>
  <si>
    <t>C4.1.10</t>
  </si>
  <si>
    <t>Compacting the floor of the stockpile sites</t>
  </si>
  <si>
    <t>C4.1.15.2(c)</t>
  </si>
  <si>
    <t>Finishing of the stockpile sites</t>
  </si>
  <si>
    <t>C1.6.9.1</t>
  </si>
  <si>
    <t>Conservation of topsoil:
Stockpiling topsoil</t>
  </si>
  <si>
    <t>C1.6.9.2</t>
  </si>
  <si>
    <t>Windrowing topsoil</t>
  </si>
  <si>
    <t>Hauling Material</t>
  </si>
  <si>
    <t>C1.7.2.1(a)
PS.C1.7</t>
  </si>
  <si>
    <t>Hauling material for use in the Works and off-loading it on the site of the Works:
(a) Soil, gravel, crushed stone and pavement layer material</t>
  </si>
  <si>
    <t>C1.7.2.2(a)
PS.C1.7</t>
  </si>
  <si>
    <t>Hauling material to spoil and off-loading it at a designated spoil area:
(a) Cleared and grubbed material (organic matter and all other unsuitable or waste material)</t>
  </si>
  <si>
    <t>C1.7.2.2(b)
PS.C1.7</t>
  </si>
  <si>
    <t>(b) Soil and gravel material</t>
  </si>
  <si>
    <t>Relocation of Services by Others:
Water</t>
  </si>
  <si>
    <t>C2.1.1.2
PS.3</t>
  </si>
  <si>
    <t>Permanent services relocation or protection work by others</t>
  </si>
  <si>
    <t>C2.1.1.3
PS.3</t>
  </si>
  <si>
    <t>Sewer</t>
  </si>
  <si>
    <t>C2.1.1.2
PS.4</t>
  </si>
  <si>
    <t>C2.1.1.3
PS.4</t>
  </si>
  <si>
    <t>Electricity</t>
  </si>
  <si>
    <t>C2.1.1.2
PS.6</t>
  </si>
  <si>
    <t>C2.1.1.3
PS.6</t>
  </si>
  <si>
    <t>Telecommunications</t>
  </si>
  <si>
    <t>C2.1.1.2
PS.7</t>
  </si>
  <si>
    <t>C2.1.1.3
PS.7</t>
  </si>
  <si>
    <t>Relocation of Services by the Contractor:
Water</t>
  </si>
  <si>
    <t>C2.1.1.4
PS.3</t>
  </si>
  <si>
    <t>ProvSum</t>
  </si>
  <si>
    <t>Permanent services relocation or protection work by the Contractor</t>
  </si>
  <si>
    <t>C2.1.1.4
PS.4</t>
  </si>
  <si>
    <t>C2.1.1.4
PS.6</t>
  </si>
  <si>
    <t>C2.1.1.4
PS.7</t>
  </si>
  <si>
    <t>Existing Services Location, Detection and Verification</t>
  </si>
  <si>
    <t>C2.1.2.1
PS.2</t>
  </si>
  <si>
    <t>Using specialist detection services (ground penetrating radar, radio detection etc.)</t>
  </si>
  <si>
    <t>C2.1.2.2
PS.2</t>
  </si>
  <si>
    <t>C2.1.2.5
PS.2</t>
  </si>
  <si>
    <t>Using hand excavation to locate, expose and verify services</t>
  </si>
  <si>
    <t>C2.1.27.1
PS.C2.1.27.1</t>
  </si>
  <si>
    <t>Demolition of existing manholes, access chambers and other service structures consisting of: Unreinforced concrete</t>
  </si>
  <si>
    <t>C2.1.27.2
PS.C2.1.27.1</t>
  </si>
  <si>
    <t>Demolition of existing manholes, access chambers and other service structures consisting of: Reinforced concrete</t>
  </si>
  <si>
    <t>C2.1.27.3
PS.C2.1.27.2</t>
  </si>
  <si>
    <t>Demolition of existing manholes, access chambers and other service structures consisting of: Masonry</t>
  </si>
  <si>
    <t>C2.2.5.2</t>
  </si>
  <si>
    <t>Concrete encasement of services (class 20/26)</t>
  </si>
  <si>
    <t>Excavation:
375mm Pipes</t>
  </si>
  <si>
    <t>C3.2.1.1(a)
PS.C3.2.3.2
PS.C2.1</t>
  </si>
  <si>
    <t>Excavation for culvert structures: in all material situated within the following depth ranges below the surface level:
(a) 0 m to 1,5 m</t>
  </si>
  <si>
    <t>C3.2.1.1(b)
PS.C3.2.3.2
PS.C2.1</t>
  </si>
  <si>
    <t>(b) Exceeding 1,5 m and up to 3,0 m</t>
  </si>
  <si>
    <t>450mm Pipes</t>
  </si>
  <si>
    <t>600mm Pipes</t>
  </si>
  <si>
    <t>900mm Pipes</t>
  </si>
  <si>
    <t>Excavation for culvert structures: in all material situated within the following depth ranges below the surface level: (a) 0 m to 1,5 m</t>
  </si>
  <si>
    <t>C3.2.1.1(c )
PS.C3.2.3.2
PS.C2.1</t>
  </si>
  <si>
    <t>(c) Exceeding 3,0 m and up to 4,5 m</t>
  </si>
  <si>
    <t>Culverts (up to 3m x 3m)</t>
  </si>
  <si>
    <t>C3.2.1.4
PS.C3.2.3.2
PS.C2.1</t>
  </si>
  <si>
    <t>Extra over sub-item C3.2.1.1 for excavation in hard or boulder material, irrespective of depth</t>
  </si>
  <si>
    <t>Backfilling</t>
  </si>
  <si>
    <t>C3.2.2.1
PS.C3.2.3.2</t>
  </si>
  <si>
    <t>Backfilling: Using the excavated material</t>
  </si>
  <si>
    <t>C3.2.2.2(a)
PS.C3.2.3.2</t>
  </si>
  <si>
    <t>Backfilling: Using granular material</t>
  </si>
  <si>
    <t>C3.2.8
PS.C3.2.3.2</t>
  </si>
  <si>
    <t>Concrete backfill or encasement for culverts (Grade 20/26)</t>
  </si>
  <si>
    <t>C3.2.12.1</t>
  </si>
  <si>
    <t>Demolition of concrete members or elements: 0 mm - 450 mm diameter pipes for spoil</t>
  </si>
  <si>
    <t>Demolition of concrete members or elements: 575 mm - 900 mm diameter pipes for spoil</t>
  </si>
  <si>
    <t>Concrete Pipes: Spigot and Socket Type</t>
  </si>
  <si>
    <t>C3.2.3.2
PS.C3.2.3.2</t>
  </si>
  <si>
    <t>Concrete pipe culverts: On Class B bedding (375mm diameter concrete Class 100D)</t>
  </si>
  <si>
    <t>C3.2.3.3
PS.C3.2.3.2</t>
  </si>
  <si>
    <t>Concrete pipe culverts: On Class C bedding (375mm diameter concrete Class 100D)</t>
  </si>
  <si>
    <t>Concrete pipe culverts: On Class B bedding (450mm diameter concrete Class 100D)</t>
  </si>
  <si>
    <t>Concrete pipe culverts: On Class C bedding (450mm diameter concrete Class 100D)</t>
  </si>
  <si>
    <t>Concrete pipe culverts: On Class B bedding (600mm diameter concrete Class 100D)</t>
  </si>
  <si>
    <t>Concrete pipe culverts: On Class C bedding (600mm diameter concrete Class 100D)</t>
  </si>
  <si>
    <t>Concrete pipe culverts: On Class B bedding (900mm diameter concrete Class 100D)</t>
  </si>
  <si>
    <t>Concrete pipe culverts: On Class C bedding (900mm diameter concrete Class 100D)</t>
  </si>
  <si>
    <t>C3.2.5.1</t>
  </si>
  <si>
    <t>Prefabricated portal culverts; wall and roof combination (1500 x 1500 culvert)</t>
  </si>
  <si>
    <t>C3.2.5.2</t>
  </si>
  <si>
    <t>Prefabricated floor slabs (for 1500 x 1500 culvert)</t>
  </si>
  <si>
    <t>Prefabricated portal culverts; wall and roof combination (3000 x 3000 culvert)</t>
  </si>
  <si>
    <t>Prefabricated floor slabs (for 3000 x 3000 culvert)</t>
  </si>
  <si>
    <t>8KN/m2 HDPE Pipe</t>
  </si>
  <si>
    <t>C2.2.1.1</t>
  </si>
  <si>
    <t>Supply and lay 450mm HDPE (8KN/m2) pipe in restrictive conditions as directed by the Engineer</t>
  </si>
  <si>
    <t>Supply and install 450mm HDPE connector clamps in restrictive conditions</t>
  </si>
  <si>
    <t>C2.2.4.4</t>
  </si>
  <si>
    <t>Clean coarse sand bedding</t>
  </si>
  <si>
    <t>Inlets with Heavy Duty Concrete Covers</t>
  </si>
  <si>
    <t>C3.2.15.2
PS.C3.2.15.3</t>
  </si>
  <si>
    <t>Inlet: Type S1; Depth: Exceeding 0,0m and up to 1,5m, including brickwork for inlet walls</t>
  </si>
  <si>
    <t>Inlet: Type S1; Depth: Exceeding 1,5m and up to 2,0m, including brickwork for inlet walls</t>
  </si>
  <si>
    <t>Inlet: Type S2; Depth: Exceeding 0,0m and up to 1,5m, including brickwork for inlet walls</t>
  </si>
  <si>
    <t>Inlet: Type S2; Depth: Exceeding 1,5m and up to 2,0m, including brickwork for inlet walls</t>
  </si>
  <si>
    <t>Inlet: Type D3; Depth: Exceeding 0,0m and up to 1,5m, including brickwork for inlet walls</t>
  </si>
  <si>
    <t>Inlet: Type D3; Depth: Exceeding 1,5m and up to 2,0m, including brickwork for inlet walls</t>
  </si>
  <si>
    <t>Inlets with Heavy Duty Polymer Concrete Covers</t>
  </si>
  <si>
    <t>C3.2.15.2
PS.C3.2.15.2</t>
  </si>
  <si>
    <t>Manhole: Type A (Dwg 38571), including brickwork for inlet walls</t>
  </si>
  <si>
    <t>Manhole: Type B (Dwg 38571), including brickwork for inlet walls</t>
  </si>
  <si>
    <t>C13.4.11</t>
  </si>
  <si>
    <t>Additional cast in situ concrete for blinding as directed by the Engineer (Grade 15/19)</t>
  </si>
  <si>
    <t>Headwalls</t>
  </si>
  <si>
    <t>PS.C3.2.15.2
PS.C3.2.15.4</t>
  </si>
  <si>
    <t>Headwalls, Type A, for 375mm and 450mm pipes</t>
  </si>
  <si>
    <t>Headwalls, Type B, for 375mm and 450mm pipes</t>
  </si>
  <si>
    <t>Headwalls, Type A, for 600mm and 900mm pipes</t>
  </si>
  <si>
    <t>Headwalls, Type B, for 600mm and 900mm pipes</t>
  </si>
  <si>
    <t>C2.1.19.2</t>
  </si>
  <si>
    <t>Dealing with subsurface water</t>
  </si>
  <si>
    <t>C3.3.2.1
PS.C3.3.2.1</t>
  </si>
  <si>
    <t>Prefabricated kerbing, cast in-situ channeling (Type A Barrier Kerb, with 300mm channel, Drawing 38577)</t>
  </si>
  <si>
    <t>Prefabricated kerbing, cast in-situ channeling (Type A Barrier Kerb, with 300mm fillet, Drawing 38577)</t>
  </si>
  <si>
    <t>Prefabricated kerbing, cast in-situ channeling (Type C Mountable Kerb, with 300mm channel, Drawing 38577)</t>
  </si>
  <si>
    <t>Prefabricated kerbing, cast in-situ channeling (Type C Mountable Kerb, with 300mm fillet, Drawing 38577)</t>
  </si>
  <si>
    <t>Prefabricated kerbing, cast in-situ channeling (Type D Barrier Kerb, with 300mm channel, Drawing 38577)</t>
  </si>
  <si>
    <t>Prefabricated kerbing, cast in-situ channeling (Type D Barrier Kerb, with 300mm fillet, Drawing 38577)</t>
  </si>
  <si>
    <t>C3.3.3.1
PS.C3.3.2.1</t>
  </si>
  <si>
    <t>Extra over item C3.3.1 for concrete kerbing and 
channeling on curves of radii more than or equal to 2,0 m but less than 25 m</t>
  </si>
  <si>
    <t>C3.3.3.2
PS.C3.3.2.1</t>
  </si>
  <si>
    <t>Extra over items C3.3.1 for concrete kerbing and 
channeling on curves with radii less than 2,0 m</t>
  </si>
  <si>
    <t>C3.3.4
PS.C3.3.2.1</t>
  </si>
  <si>
    <t>Drop kerbs and channel / Fillet at pedestrian crossings and driveways (Drawing 38579)</t>
  </si>
  <si>
    <t>Sidewalk Edge Restraint</t>
  </si>
  <si>
    <t>Prefabricated kerbing (edge restraint, Figure 12 kerb including 100mm x 100mm haunching)</t>
  </si>
  <si>
    <t>Cast in situ concrete for Pedestrian / Vehicular Scoop (Grade 20/13)</t>
  </si>
  <si>
    <t>Additional cast in situ concrete for kerbs and channels as directed by the Engineer (Grade 20/13)</t>
  </si>
  <si>
    <t>C3.3.8.1</t>
  </si>
  <si>
    <t>Linings for open drains: 600mm Cast in situ concrete v-drain, inclusive of formwork and reinforcing (class 20/13)</t>
  </si>
  <si>
    <t>C2.1.16
PS.C2.1.16</t>
  </si>
  <si>
    <t>Subsurface drains in trench bottoms (Drawing 38575 - Type A)</t>
  </si>
  <si>
    <t>C4.2.1.1</t>
  </si>
  <si>
    <t>Compiling and implementing M&amp;U plans for the cuttings exceeding 5 000 m3 up to 10 000 m3</t>
  </si>
  <si>
    <t>C4.2.2.1</t>
  </si>
  <si>
    <t>Cost of additional trial pits and/or drilling and laboratory testing</t>
  </si>
  <si>
    <t>C4.2.2.2</t>
  </si>
  <si>
    <t>Handling costs and profit in respect of item C4.2.2.1</t>
  </si>
  <si>
    <t>C4.2.4.1
PS.C4.2</t>
  </si>
  <si>
    <t>Excavating of materials in box cuts for use in the works, material obtained from: 
Soft excavation</t>
  </si>
  <si>
    <t>C4.2.9.1
PS.C4.3</t>
  </si>
  <si>
    <t>Excavate material to spoil in sites designated by the Contractor, material obtained from:
Soft excavation, overburden and unsuitable material</t>
  </si>
  <si>
    <t>C4.2.9.3</t>
  </si>
  <si>
    <t>Boulder excavation class B</t>
  </si>
  <si>
    <t>C4.2.9.4</t>
  </si>
  <si>
    <t>Hard excavation (other than by blasting)</t>
  </si>
  <si>
    <t>C4.2.12.1(a)</t>
  </si>
  <si>
    <t>Finishing the side slopes of Cuttings:
(a) In soft material</t>
  </si>
  <si>
    <t>C4.2.12.1(c )</t>
  </si>
  <si>
    <t>(c) In hard material</t>
  </si>
  <si>
    <t>Saw-cut</t>
  </si>
  <si>
    <t>C4.3.4.1(a)</t>
  </si>
  <si>
    <t>Saw-cutting existing materials within the following average depth ranges:
Asphalt:
(a) Up to 50 mm</t>
  </si>
  <si>
    <t>C4.3.4.1(b)</t>
  </si>
  <si>
    <t>(b) Exceeding 50 mm and up to 100 mm</t>
  </si>
  <si>
    <t>C4.3.9.2
PS.C4.3</t>
  </si>
  <si>
    <t>Excavating material by using conventional road construction equipment to stockpile: Crushed stone and macadam materials</t>
  </si>
  <si>
    <t>C4.3.9.4
PS.C4.3</t>
  </si>
  <si>
    <t>Excavating material by using conventional road construction equipment to stockpile: Natural gravel and sand materials</t>
  </si>
  <si>
    <t>C4.3.18.1
PS.C4.4</t>
  </si>
  <si>
    <t>Excavate non-compliant or excess pavement layer material to spoil in sites designated by the Contractor, material consisting of: Asphalt material</t>
  </si>
  <si>
    <t>C4.3.18.2
PS.C4.3</t>
  </si>
  <si>
    <t>Excavate non-compliant or excess pavement layer material to spoil in sites designated by the Contractor, material consisting of: Crushed stone, macadam, gravel and sand material</t>
  </si>
  <si>
    <t>C4.3.18.4
PS.C4.4</t>
  </si>
  <si>
    <t>Excavate non-compliant or excess pavement layer material to spoil in sites designated by the Contractor, material consisting of: Concrete material</t>
  </si>
  <si>
    <t>C4.3.14.1(a)(iii)</t>
  </si>
  <si>
    <t>Removing of existing road edging using construction equipment:
(a) Kerbing and edge beams:
(iii) Precast concrete kerbing and situ concrete channel</t>
  </si>
  <si>
    <t>C4.3.14.1(b)</t>
  </si>
  <si>
    <t>Removing of existing road edging using construction equipment:
(b) Kerb inlets</t>
  </si>
  <si>
    <t>C4.3.15.4</t>
  </si>
  <si>
    <t>Stockpiling of road layer materials</t>
  </si>
  <si>
    <t>C4.3.5.2</t>
  </si>
  <si>
    <t>Providing large milling machine with a cutting width exceeding 1,2 m</t>
  </si>
  <si>
    <t>C4.3.7.1</t>
  </si>
  <si>
    <t>Milling and removal of existing asphalt layers with an average milling depth 
(Employer takes ownership): Not exceeding 50mm</t>
  </si>
  <si>
    <t>PS.C4.3.5.3</t>
  </si>
  <si>
    <t>Providing a mobile cold asphalt recylcing plant</t>
  </si>
  <si>
    <t>C5.4.5.1(a)</t>
  </si>
  <si>
    <t>t</t>
  </si>
  <si>
    <t>Addition of stabilisation agents for pavement layers - Cement</t>
  </si>
  <si>
    <t>C5.4.5.1(b)</t>
  </si>
  <si>
    <t>Addition of stabilisation agents for pavement layers - lime</t>
  </si>
  <si>
    <t>C5.4.8.3</t>
  </si>
  <si>
    <t>l</t>
  </si>
  <si>
    <t>Addition of stabilisation agents for pavement layers - Foamed bitumen (70/100)</t>
  </si>
  <si>
    <t>Stabilisation of pavement layers using mobile cold asphalt recylcing plant and laid with paver</t>
  </si>
  <si>
    <t>C4.4.2.1(d )</t>
  </si>
  <si>
    <t>Commercial materials identified by the Contractor from commercial, private or other non-commercial suppliers:
Pavement layer material:Type G2</t>
  </si>
  <si>
    <t>Commercial materials identified by the Contractor from commercial, private or other non-commercial suppliers:
Pavement layer material:Type G4</t>
  </si>
  <si>
    <t>C4.4.2.1(e )</t>
  </si>
  <si>
    <t>Commercial materials identified by the Contractor from commercial, private or other non-commercial suppliers: 
Pavement layer material:Type G5</t>
  </si>
  <si>
    <t>C4.4.2.1(g )</t>
  </si>
  <si>
    <t>Commercial materials identified by the Contractor from commercial, private or other non-commercial suppliers:
Pavement layer material:Type G7</t>
  </si>
  <si>
    <t>C4.4.4.1
PS.C4.4.4.1</t>
  </si>
  <si>
    <t>Cementitious stabilising agents: Cement</t>
  </si>
  <si>
    <t>C5.1.1.2
PS.C5.1.1.2</t>
  </si>
  <si>
    <t>Roadbed construction and compaction to 95 % of MDD</t>
  </si>
  <si>
    <t>C5.1.3.1(a)
PS.C4.2</t>
  </si>
  <si>
    <t>Excavate material to spoil from roadbed construction, material obtained from:
(a) Soft excavation</t>
  </si>
  <si>
    <t>C5.1.3.1(c )
PS.C4.2</t>
  </si>
  <si>
    <t>(c) Boulder excavation Class B</t>
  </si>
  <si>
    <t>C5.1.3.1(d)
PS.C4.2</t>
  </si>
  <si>
    <t>(d) Hard excavation</t>
  </si>
  <si>
    <t>C5.1.4.1</t>
  </si>
  <si>
    <t>In-place treatment of roadbed in hard material: by ripping</t>
  </si>
  <si>
    <t>C5.1.5.2</t>
  </si>
  <si>
    <t>Roller passes compaction: Pad foot vibratory rollers</t>
  </si>
  <si>
    <t>C5.1.5.3</t>
  </si>
  <si>
    <t>Roller passes compaction: Smooth drum vibratory rollers</t>
  </si>
  <si>
    <t>Subgrade Improvement</t>
  </si>
  <si>
    <t>C12.3.20
PS.C.12.3.21</t>
  </si>
  <si>
    <t>Importing dump rock for subgrade improvement, 300mm thick</t>
  </si>
  <si>
    <t>PS.C12.3.22</t>
  </si>
  <si>
    <t>Supply and place general grade geofabric, A5 or similar approved.</t>
  </si>
  <si>
    <t>C5.2.1.1</t>
  </si>
  <si>
    <t>Compiling and implementing M&amp;U plans: For fills more than 5000 m3</t>
  </si>
  <si>
    <t>C5.2.2.1(a)</t>
  </si>
  <si>
    <t>Fill construction: Normal fill material in compacted layer thicknesses of 200 mm and less:
(a) Compacted to 90 % of MDD</t>
  </si>
  <si>
    <t>C5.2.2.1(b)</t>
  </si>
  <si>
    <t>(b) Compacted to 93 % of MDD</t>
  </si>
  <si>
    <t>C5.2.3</t>
  </si>
  <si>
    <t>Side-cut to fill compacted to 93 % of MDD in compacted layer thicknesses of 200 mm and less</t>
  </si>
  <si>
    <t>C5.2.9.1</t>
  </si>
  <si>
    <t>Finishing-off fill slopes</t>
  </si>
  <si>
    <t>Fill construction from stockpile: Haul fill material from stockpile and place in compacted layer thicknesses of 200 mm and less:
(a) Compacted to 90 % of MDD</t>
  </si>
  <si>
    <t>C5.3.1</t>
  </si>
  <si>
    <t>Compiling and implementing M&amp;U plans for the construction of all the pavement layers.</t>
  </si>
  <si>
    <t>C5.3.2.1(h)</t>
  </si>
  <si>
    <t>150mm Upper subbase (C3) layer compacted to 95 % of MDD</t>
  </si>
  <si>
    <t>C5.3.2.1(b)</t>
  </si>
  <si>
    <t>150mm Selected layer (G2) compacted to 98 % of MDD</t>
  </si>
  <si>
    <t>150mm Selected layer (G5) compacted to 98 % of MDD</t>
  </si>
  <si>
    <t>150mm Selected layer (G7) compacted to 95 % of MDD</t>
  </si>
  <si>
    <t>Riding Quality Measurements</t>
  </si>
  <si>
    <t>C5.3.11.1</t>
  </si>
  <si>
    <t>Using a 3,0 m straight edge</t>
  </si>
  <si>
    <t>C5.3.11.2</t>
  </si>
  <si>
    <t>Using a rolling straight edge</t>
  </si>
  <si>
    <t>C5.3.11.3</t>
  </si>
  <si>
    <t>Using an inertial profilometer</t>
  </si>
  <si>
    <t>Sidewalk</t>
  </si>
  <si>
    <t>Sidewalk selected layer (G5) compacted to 98 % of MDD</t>
  </si>
  <si>
    <t>Selected layer (G2) compacted to 98 % of MDD for driveways and restricted areas</t>
  </si>
  <si>
    <t>C5.4.1.1</t>
  </si>
  <si>
    <t>Pre-treatment of (G4) gravel layer</t>
  </si>
  <si>
    <t>Addition of cementitious soil stabilisation agents for pavement layers:
(a) Cement (for pavement layer)</t>
  </si>
  <si>
    <t>C5.4.2.1</t>
  </si>
  <si>
    <t>Cementitious stabilisation (150mm layers) of pavement layers (to C3 quality)</t>
  </si>
  <si>
    <t>C5.4.10</t>
  </si>
  <si>
    <t>Provision and application of water for curing</t>
  </si>
  <si>
    <t>C5.4.14</t>
  </si>
  <si>
    <t>Trial section for a cementitiously stabilised layer (3.5m wide)</t>
  </si>
  <si>
    <t>Asphalt Mix Designs</t>
  </si>
  <si>
    <t>C9.1.1.2(a)
PS.C9.1</t>
  </si>
  <si>
    <t>Sand skeletal mixes: Continuously graded base or surfacing (SA-S14).</t>
  </si>
  <si>
    <t>Sand skeletal mixes: Continuously graded base or surfacing (SA-S10).</t>
  </si>
  <si>
    <t>Bond Coat</t>
  </si>
  <si>
    <t>C9.1.3.1
PS.C9.1</t>
  </si>
  <si>
    <t>Stable–grade 30 % net bitumen emulsion as specified. Applied with a calibrated distributer</t>
  </si>
  <si>
    <t>C9.1.3.2
PS.C9.1</t>
  </si>
  <si>
    <t>Applied in restricted areas using a portable pressure sprayer</t>
  </si>
  <si>
    <t>Asphalt Surface</t>
  </si>
  <si>
    <t>C9.1.5.1(a)
PS.C9.1
C3.4.3</t>
  </si>
  <si>
    <t>New construction (paver laid)
(a) Stone skeletal mix – continuously graded (SA-S14) as defined (45mm layer)</t>
  </si>
  <si>
    <t>New construction (hand laid)
(a) Stone skeletal mix – continuously graded (SA-S14) as defined (45mm layer)</t>
  </si>
  <si>
    <t>New construction (paver laid)
(a) Stone skeletal mix – continuously graded (SA-S10) as defined (30mm layer)</t>
  </si>
  <si>
    <t>New construction (hand laid)
(a) Stone skeletal mix – continuously graded (SA-S10) as defined (30mm layer)</t>
  </si>
  <si>
    <t>C9.1.12</t>
  </si>
  <si>
    <t>Asphalt reinforcing - complete (Glassgrid GG100 or similar)</t>
  </si>
  <si>
    <t>Coring of Asphalt Layers</t>
  </si>
  <si>
    <t>C9.1.13.1</t>
  </si>
  <si>
    <t>100 mm diameter</t>
  </si>
  <si>
    <t>C9.1.13.2</t>
  </si>
  <si>
    <t>150 mm diameter</t>
  </si>
  <si>
    <t>C8.1.1.2</t>
  </si>
  <si>
    <t>Prime coat: MC -30 cut-back bitumen</t>
  </si>
  <si>
    <t>C8.1.3</t>
  </si>
  <si>
    <t>Extra over item C8.1.1 for applying the prime coat accessible only to hand-held or light equipment</t>
  </si>
  <si>
    <t>C9.1.2.1
PS.C9.1
C3.4.3</t>
  </si>
  <si>
    <t>Asphalt layers (SA-S10, 30mm layers)</t>
  </si>
  <si>
    <t>C11.4.1.1(b)
PS.C11.4.5.2</t>
  </si>
  <si>
    <t>Erecting of guardrails at 3,81 m spacing:
Complete galvanized system compliant to SANS 1350:
(b) on CONCRETE post(Drawing 38580)</t>
  </si>
  <si>
    <t>Supply and install concrete posts (Drawing 38580)</t>
  </si>
  <si>
    <t>C11.4.1.2(a)
PS.C11.4.5.2</t>
  </si>
  <si>
    <t>Terminal sections for 3,81 guardrails comprising of:
(a) End wings to SANS 1350</t>
  </si>
  <si>
    <t>C11.4.6.2
PS.C11.4.5.2</t>
  </si>
  <si>
    <t>Reflective 
Plastic plates</t>
  </si>
  <si>
    <t>C11.4.11.5
PS.C11.4.5.2</t>
  </si>
  <si>
    <t>Spacer blocks compliant to SANS 1350</t>
  </si>
  <si>
    <t>C11.4.11.7
PS.C11.4.5.2</t>
  </si>
  <si>
    <t>Post bolt complete with nut and washer compliant to SANS 1350</t>
  </si>
  <si>
    <t>C11.4.4.1
PS.C11.4.5.2</t>
  </si>
  <si>
    <t>Extra over C11.4.1 and C11.4.11 for horizontally curved guard rails factory bent to a radius of less than 45m</t>
  </si>
  <si>
    <t>C11.4.7</t>
  </si>
  <si>
    <t>Removing existing guardrails, including posts, and backfilling holes</t>
  </si>
  <si>
    <t>C11.4.9.1
PS.C11.4.5.2</t>
  </si>
  <si>
    <t>Re-erection of guardrails with recovered or provided material:
Single guardrail</t>
  </si>
  <si>
    <t>Wire Mesh Fence - Drawing 38583</t>
  </si>
  <si>
    <t>C11.5.1.3</t>
  </si>
  <si>
    <t>Diamond mesh</t>
  </si>
  <si>
    <t>C11.5.1.9(a)(i)</t>
  </si>
  <si>
    <t>Straining posts, stays and anchors:
(a) Vertical (Concrete straining post)</t>
  </si>
  <si>
    <t>Straining posts, stays and anchors:
(a) Inclined post (Concrete straining post) (Drawing 38583)</t>
  </si>
  <si>
    <t>C11.5.4.1(a)</t>
  </si>
  <si>
    <t>Dismantling existing fences:
(a) Stock-proof fences</t>
  </si>
  <si>
    <t>C11.5.5.1</t>
  </si>
  <si>
    <t>Providing temporary fences and gates:
Stock-proof fence</t>
  </si>
  <si>
    <t>C11.6.1.3(a)</t>
  </si>
  <si>
    <t>Road signboards with painted or coloured semi-matt background. Symbols, lettering and borders in semi- matt black or in Class I retro-reflective material, where the sign board is constructed from:
Prepainted galvanized steel plate:
(a) Area 0 to 0,5 m2</t>
  </si>
  <si>
    <t>C11.6.1.3(b)</t>
  </si>
  <si>
    <t>(b) Area exceeding 0,5 m2 but not 2,0 m2</t>
  </si>
  <si>
    <t>C11.6.3.2</t>
  </si>
  <si>
    <t>Road sign supports (overhead road sign structures excluded):Timber (100mm diameter)</t>
  </si>
  <si>
    <t>C11.6.5.1</t>
  </si>
  <si>
    <t>Excavation and backfilling for road sign supports (not applicable to kilometre posts):
Excavating soft material and backfilling</t>
  </si>
  <si>
    <t>C11.6.5.4</t>
  </si>
  <si>
    <t>Extra over item C11.6.5.1 for hard material excavation</t>
  </si>
  <si>
    <t>Cast in situ concrete for road sign footings as directed by the Engineer (Grade 20/19)</t>
  </si>
  <si>
    <t>C11.6.7.1(a)</t>
  </si>
  <si>
    <t>Dismantling and storing of road signs with a surface area of:
(a) Area 0 to 0,5 m2</t>
  </si>
  <si>
    <t>C11.6.7.1(b)</t>
  </si>
  <si>
    <t>C11.6.10.1</t>
  </si>
  <si>
    <t>Disposing of road signs with a surface area of:
Area 0 to 0,5 m2</t>
  </si>
  <si>
    <t>C11.6.10.2</t>
  </si>
  <si>
    <t>Area exceeding 0,5 m2 but not 2,0 m2</t>
  </si>
  <si>
    <t>Lettering and Symbols</t>
  </si>
  <si>
    <t>C11.7.1.4</t>
  </si>
  <si>
    <t>White lettering and symbols (Thermoplastic)</t>
  </si>
  <si>
    <t>Transverse Lines and Islands</t>
  </si>
  <si>
    <t>C11.7.1.7</t>
  </si>
  <si>
    <t>Transverse lines, painted island and arrestor bed markings (White) (Thermoplastic)</t>
  </si>
  <si>
    <t>Broken and Unbroken Lines</t>
  </si>
  <si>
    <t>C11.7.3.1</t>
  </si>
  <si>
    <t>Thermoplastic road marking, broken or unbroken (White, 100mm wide)</t>
  </si>
  <si>
    <t>Thermoplastic road marking, broken or unbroken (Yellow, 100mm wide)</t>
  </si>
  <si>
    <t>Road Studs</t>
  </si>
  <si>
    <t>C11.7.7.1</t>
  </si>
  <si>
    <t>Permanent road studs compliant to SANS 1442 (Tempered glass 360 degree, Clear Holophane or similar approved)</t>
  </si>
  <si>
    <t>Permanent road studs compliant to SANS 1442 (Tempered glass 360 degree, two colour, Clear &amp; Yellow Holophane or similar approved)</t>
  </si>
  <si>
    <t>Permanent road studs compliant to SANS 1442 (Tempered glass 360 degree, two colour, Clear &amp; Red Holophane or similar approved)</t>
  </si>
  <si>
    <t>C11.7.7.3</t>
  </si>
  <si>
    <t>Temporary road studs compliant to SANS 1442 or 1463 (red or yellow)</t>
  </si>
  <si>
    <t>C11.7.8</t>
  </si>
  <si>
    <t>Setting out and premarking the lines</t>
  </si>
  <si>
    <t>C11.8.1.1</t>
  </si>
  <si>
    <t>Machine trimming</t>
  </si>
  <si>
    <t>C11.8.3.3(a)</t>
  </si>
  <si>
    <t>(a) Topsoil obtained from within the road reserve or borrow areas</t>
  </si>
  <si>
    <t>C11.8.3.3(b)</t>
  </si>
  <si>
    <t>(b) Topsoil obtained from commercial sources by the Contractor</t>
  </si>
  <si>
    <t>C11.8.4.2(a)</t>
  </si>
  <si>
    <t>Sodding by using the following types of sods:
(a) Nursery sod</t>
  </si>
  <si>
    <t>C11.8.6</t>
  </si>
  <si>
    <t>Watering the already planted grass, trees and shrubs during the growing season</t>
  </si>
  <si>
    <t>C11.8.7</t>
  </si>
  <si>
    <t>Mowing the grass</t>
  </si>
  <si>
    <t>C11.8.10</t>
  </si>
  <si>
    <t>Unspecified work for landscaping</t>
  </si>
  <si>
    <t>C11.9.1.1</t>
  </si>
  <si>
    <t>Finishing the road and road reserve: Single carriageway road</t>
  </si>
  <si>
    <t>Finishing the road and road reserve: 
Dual carriageway road</t>
  </si>
  <si>
    <t>Traffic Signals</t>
  </si>
  <si>
    <t>Handling costs and profit in respect of item 3</t>
  </si>
  <si>
    <t>PS.6</t>
  </si>
  <si>
    <t>Street lighting</t>
  </si>
  <si>
    <t>Handling costs and profit in respect of item 5</t>
  </si>
  <si>
    <t>Supply and lay precast concrete steps (1m wide, 40Mpa)</t>
  </si>
  <si>
    <t>Supply and lay polymer concrete stanchions (at least 1m high)</t>
  </si>
  <si>
    <t>Supply and lay polymer concrete handrails (to fit on polymer concrete posts)</t>
  </si>
  <si>
    <t>Gabions</t>
  </si>
  <si>
    <t>C12.6.14.1(a)</t>
  </si>
  <si>
    <t>Foundation trench excavation: Excavating all material situated within the following depth ranges below the surface level
(a) 0 m to 1,5 m</t>
  </si>
  <si>
    <t>C12.6.15</t>
  </si>
  <si>
    <t>Surface preparation for bedding the gabions</t>
  </si>
  <si>
    <t>C12.6.3</t>
  </si>
  <si>
    <t>Concrete for wall base foundation (Grade 20/26)</t>
  </si>
  <si>
    <t>C12.6.4.1</t>
  </si>
  <si>
    <t>Reinforcing steel in wall base foundation: Mild steel</t>
  </si>
  <si>
    <t>C12.6.16.1</t>
  </si>
  <si>
    <t>Gabions and mattresses: Galvanized gabion boxes (0.3m x 1m)</t>
  </si>
  <si>
    <t>Gabions and mattresses: Galvanized gabion boxes (1m x 1m)</t>
  </si>
  <si>
    <t>C12.6.17</t>
  </si>
  <si>
    <t>Geotextile (filtration and separation grade)</t>
  </si>
  <si>
    <t>C12.6.11</t>
  </si>
  <si>
    <t>Backfill (using material from excavation)</t>
  </si>
  <si>
    <t>Dry Stacking Wall</t>
  </si>
  <si>
    <t>Reinforcing steel in wall base foundation: Mesh ref 245</t>
  </si>
  <si>
    <t>Supply and lay L500 or similar approved</t>
  </si>
  <si>
    <t>Backfill (using material from excavation) to 95% MOD AASHTO</t>
  </si>
  <si>
    <t>Stabilised backfill (12:1 Clean Coarse Sand and Cement)</t>
  </si>
  <si>
    <t>Mass concrete for top row of blocks</t>
  </si>
  <si>
    <t>Weepholes 50mm dia at 5m c/c</t>
  </si>
  <si>
    <t>Rates-Based Panel Contract for Roadway Related Construction Works to be used As-and-When-Required, for a period of 36 Months (CIDB Grades 4, 5 and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</si>
</sst>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\-??_-;_-@_-"/>
  </numFmts>
  <fonts count="18">
    <font>
      <sz val="11"/>
      <color theme="1"/>
      <name val="Calibri"/>
      <charset val="134"/>
    </font>
    <font>
      <sz val="10"/>
      <color theme="1"/>
      <name val="Calibri"/>
      <charset val="134"/>
    </font>
    <font>
      <b/>
      <u/>
      <sz val="16"/>
      <color theme="1"/>
      <name val="Calibri"/>
      <charset val="134"/>
    </font>
    <font>
      <b/>
      <sz val="16"/>
      <color theme="1"/>
      <name val="Calibri"/>
      <charset val="134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"/>
      <color theme="0"/>
      <name val="Calibri"/>
      <charset val="134"/>
    </font>
    <font>
      <sz val="14"/>
      <color theme="1"/>
      <name val="Calibri"/>
      <charset val="134"/>
    </font>
    <font>
      <b/>
      <sz val="10"/>
      <color theme="1"/>
      <name val="Calibri"/>
      <charset val="134"/>
    </font>
    <font>
      <b/>
      <sz val="18"/>
      <color theme="1"/>
      <name val="Calibri"/>
      <charset val="134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sz val="10"/>
      <color theme="0" tint="-0.14999847407452621"/>
      <name val="Calibri"/>
      <charset val="134"/>
    </font>
    <font>
      <b/>
      <u/>
      <sz val="10"/>
      <color theme="1"/>
      <name val="Calibri"/>
      <charset val="134"/>
    </font>
    <font>
      <sz val="9"/>
      <color theme="1"/>
      <name val="Calibri"/>
      <charset val="134"/>
    </font>
    <font>
      <b/>
      <sz val="10"/>
      <color theme="0" tint="-0.14999847407452621"/>
      <name val="Calibri"/>
      <charset val="134"/>
    </font>
    <font>
      <b/>
      <sz val="11"/>
      <color theme="0" tint="-0.1499984740745262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BFBFBF"/>
      </patternFill>
    </fill>
    <fill>
      <patternFill patternType="solid">
        <fgColor theme="0" tint="-0.249977111117893"/>
        <bgColor rgb="FFA6A6A6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vertical="top"/>
    </xf>
    <xf numFmtId="0" fontId="2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horizontal="right" vertical="center"/>
      <protection locked="0"/>
    </xf>
    <xf numFmtId="164" fontId="6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3" fontId="10" fillId="0" borderId="0" xfId="0" applyNumberFormat="1" applyFont="1" applyAlignment="1" applyProtection="1">
      <alignment horizontal="right" vertical="center"/>
      <protection locked="0"/>
    </xf>
    <xf numFmtId="164" fontId="6" fillId="0" borderId="4" xfId="0" applyNumberFormat="1" applyFont="1" applyBorder="1" applyAlignment="1" applyProtection="1">
      <alignment horizontal="right" vertical="center"/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164" fontId="11" fillId="0" borderId="0" xfId="0" applyNumberFormat="1" applyFont="1" applyAlignment="1" applyProtection="1">
      <alignment horizontal="right" vertical="center"/>
      <protection locked="0"/>
    </xf>
    <xf numFmtId="164" fontId="5" fillId="2" borderId="5" xfId="0" applyNumberFormat="1" applyFont="1" applyFill="1" applyBorder="1" applyAlignment="1" applyProtection="1">
      <alignment horizontal="righ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3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top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center" vertical="top"/>
      <protection locked="0"/>
    </xf>
    <xf numFmtId="0" fontId="1" fillId="3" borderId="7" xfId="0" applyFont="1" applyFill="1" applyBorder="1" applyAlignment="1" applyProtection="1">
      <alignment vertical="top"/>
      <protection locked="0"/>
    </xf>
    <xf numFmtId="0" fontId="1" fillId="3" borderId="7" xfId="0" applyFont="1" applyFill="1" applyBorder="1" applyAlignment="1" applyProtection="1">
      <alignment vertical="top" wrapText="1"/>
      <protection locked="0"/>
    </xf>
    <xf numFmtId="3" fontId="1" fillId="3" borderId="7" xfId="0" applyNumberFormat="1" applyFont="1" applyFill="1" applyBorder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right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vertical="top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3" fontId="13" fillId="2" borderId="7" xfId="0" applyNumberFormat="1" applyFont="1" applyFill="1" applyBorder="1" applyAlignment="1" applyProtection="1">
      <alignment horizontal="center" vertical="center"/>
      <protection locked="0"/>
    </xf>
    <xf numFmtId="164" fontId="12" fillId="2" borderId="4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center" vertical="top"/>
      <protection locked="0"/>
    </xf>
    <xf numFmtId="0" fontId="9" fillId="0" borderId="7" xfId="0" applyFont="1" applyBorder="1" applyAlignment="1" applyProtection="1">
      <alignment horizontal="center" vertical="top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3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right" vertical="center"/>
      <protection locked="0"/>
    </xf>
    <xf numFmtId="164" fontId="9" fillId="0" borderId="8" xfId="0" applyNumberFormat="1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center"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right" vertical="center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3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7" xfId="0" applyFont="1" applyBorder="1" applyAlignment="1" applyProtection="1">
      <alignment horizontal="center" vertical="top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3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right" vertical="center"/>
      <protection locked="0"/>
    </xf>
    <xf numFmtId="164" fontId="1" fillId="0" borderId="15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4" fontId="1" fillId="0" borderId="19" xfId="0" applyNumberFormat="1" applyFont="1" applyBorder="1" applyAlignment="1" applyProtection="1">
      <alignment horizontal="right" vertical="center"/>
      <protection locked="0"/>
    </xf>
    <xf numFmtId="164" fontId="1" fillId="0" borderId="20" xfId="0" applyNumberFormat="1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 applyProtection="1">
      <alignment vertical="top"/>
      <protection locked="0"/>
    </xf>
    <xf numFmtId="3" fontId="1" fillId="0" borderId="21" xfId="0" applyNumberFormat="1" applyFont="1" applyBorder="1" applyAlignment="1" applyProtection="1">
      <alignment horizontal="center" vertical="center"/>
      <protection locked="0"/>
    </xf>
    <xf numFmtId="164" fontId="1" fillId="0" borderId="22" xfId="0" applyNumberFormat="1" applyFont="1" applyBorder="1" applyAlignment="1" applyProtection="1">
      <alignment horizontal="right" vertical="center"/>
      <protection locked="0"/>
    </xf>
    <xf numFmtId="3" fontId="1" fillId="0" borderId="23" xfId="0" applyNumberFormat="1" applyFont="1" applyBorder="1" applyAlignment="1" applyProtection="1">
      <alignment horizontal="center" vertical="center"/>
      <protection locked="0"/>
    </xf>
    <xf numFmtId="164" fontId="1" fillId="0" borderId="24" xfId="0" applyNumberFormat="1" applyFont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" fillId="0" borderId="25" xfId="0" applyFont="1" applyBorder="1" applyAlignment="1" applyProtection="1">
      <alignment horizontal="center" vertical="top"/>
      <protection locked="0"/>
    </xf>
    <xf numFmtId="0" fontId="1" fillId="0" borderId="26" xfId="0" applyFont="1" applyBorder="1" applyAlignment="1" applyProtection="1">
      <alignment horizontal="center" vertical="top"/>
      <protection locked="0"/>
    </xf>
    <xf numFmtId="0" fontId="1" fillId="0" borderId="26" xfId="0" applyFont="1" applyBorder="1" applyAlignment="1" applyProtection="1">
      <alignment vertical="top"/>
      <protection locked="0"/>
    </xf>
    <xf numFmtId="0" fontId="1" fillId="0" borderId="26" xfId="0" applyFont="1" applyBorder="1" applyAlignment="1" applyProtection="1">
      <alignment vertical="top" wrapText="1"/>
      <protection locked="0"/>
    </xf>
    <xf numFmtId="3" fontId="15" fillId="0" borderId="27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164" fontId="1" fillId="0" borderId="28" xfId="0" applyNumberFormat="1" applyFont="1" applyBorder="1" applyAlignment="1" applyProtection="1">
      <alignment horizontal="right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3" fontId="13" fillId="2" borderId="0" xfId="0" applyNumberFormat="1" applyFont="1" applyFill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3" fontId="1" fillId="0" borderId="29" xfId="0" applyNumberFormat="1" applyFont="1" applyBorder="1" applyAlignment="1" applyProtection="1">
      <alignment horizontal="center" vertical="center"/>
      <protection locked="0"/>
    </xf>
    <xf numFmtId="164" fontId="1" fillId="0" borderId="30" xfId="0" applyNumberFormat="1" applyFont="1" applyBorder="1" applyAlignment="1" applyProtection="1">
      <alignment horizontal="right" vertical="center"/>
      <protection locked="0"/>
    </xf>
    <xf numFmtId="0" fontId="1" fillId="0" borderId="31" xfId="0" applyFont="1" applyBorder="1" applyAlignment="1" applyProtection="1">
      <alignment horizontal="center" vertical="top"/>
      <protection locked="0"/>
    </xf>
    <xf numFmtId="0" fontId="1" fillId="0" borderId="32" xfId="0" applyFont="1" applyBorder="1" applyAlignment="1" applyProtection="1">
      <alignment horizontal="center" vertical="top"/>
      <protection locked="0"/>
    </xf>
    <xf numFmtId="0" fontId="1" fillId="0" borderId="32" xfId="0" applyFont="1" applyBorder="1" applyAlignment="1" applyProtection="1">
      <alignment vertical="top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3" fontId="1" fillId="0" borderId="27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0" borderId="10" xfId="0" applyFont="1" applyBorder="1" applyAlignment="1" applyProtection="1">
      <alignment vertical="top" wrapText="1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left" vertical="center"/>
      <protection locked="0"/>
    </xf>
    <xf numFmtId="0" fontId="1" fillId="3" borderId="32" xfId="0" applyFont="1" applyFill="1" applyBorder="1" applyAlignment="1" applyProtection="1">
      <alignment horizontal="center" vertical="top"/>
      <protection locked="0"/>
    </xf>
    <xf numFmtId="0" fontId="1" fillId="3" borderId="32" xfId="0" applyFont="1" applyFill="1" applyBorder="1" applyAlignment="1" applyProtection="1">
      <alignment vertical="top"/>
      <protection locked="0"/>
    </xf>
    <xf numFmtId="0" fontId="1" fillId="3" borderId="32" xfId="0" applyFont="1" applyFill="1" applyBorder="1" applyAlignment="1" applyProtection="1">
      <alignment vertical="top" wrapText="1"/>
      <protection locked="0"/>
    </xf>
    <xf numFmtId="3" fontId="1" fillId="3" borderId="32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vertical="center" wrapText="1"/>
      <protection locked="0"/>
    </xf>
    <xf numFmtId="3" fontId="1" fillId="0" borderId="17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3" borderId="32" xfId="0" applyFont="1" applyFill="1" applyBorder="1" applyAlignment="1" applyProtection="1">
      <alignment vertical="center"/>
      <protection locked="0"/>
    </xf>
    <xf numFmtId="0" fontId="1" fillId="3" borderId="32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3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 applyProtection="1">
      <alignment vertical="center"/>
      <protection locked="0"/>
    </xf>
    <xf numFmtId="0" fontId="1" fillId="2" borderId="32" xfId="0" applyFont="1" applyFill="1" applyBorder="1" applyAlignment="1" applyProtection="1">
      <alignment vertical="top"/>
      <protection locked="0"/>
    </xf>
    <xf numFmtId="0" fontId="1" fillId="2" borderId="32" xfId="0" applyFont="1" applyFill="1" applyBorder="1" applyAlignment="1" applyProtection="1">
      <alignment vertical="top" wrapText="1"/>
      <protection locked="0"/>
    </xf>
    <xf numFmtId="3" fontId="1" fillId="2" borderId="32" xfId="0" applyNumberFormat="1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3" fontId="13" fillId="2" borderId="3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32" xfId="0" applyFont="1" applyFill="1" applyBorder="1" applyAlignment="1" applyProtection="1">
      <alignment vertical="center"/>
      <protection locked="0"/>
    </xf>
    <xf numFmtId="0" fontId="1" fillId="2" borderId="32" xfId="0" applyFont="1" applyFill="1" applyBorder="1" applyAlignment="1" applyProtection="1">
      <alignment vertical="center" wrapText="1"/>
      <protection locked="0"/>
    </xf>
    <xf numFmtId="0" fontId="9" fillId="2" borderId="32" xfId="0" applyFont="1" applyFill="1" applyBorder="1" applyAlignment="1" applyProtection="1">
      <alignment vertical="top"/>
      <protection locked="0"/>
    </xf>
    <xf numFmtId="0" fontId="9" fillId="2" borderId="32" xfId="0" applyFont="1" applyFill="1" applyBorder="1" applyAlignment="1" applyProtection="1">
      <alignment vertical="top" wrapText="1"/>
      <protection locked="0"/>
    </xf>
    <xf numFmtId="3" fontId="16" fillId="2" borderId="32" xfId="0" applyNumberFormat="1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 applyProtection="1">
      <alignment vertical="center" wrapText="1"/>
      <protection locked="0"/>
    </xf>
    <xf numFmtId="3" fontId="17" fillId="2" borderId="32" xfId="0" applyNumberFormat="1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top"/>
      <protection locked="0"/>
    </xf>
    <xf numFmtId="0" fontId="12" fillId="2" borderId="32" xfId="0" applyFont="1" applyFill="1" applyBorder="1" applyAlignment="1" applyProtection="1">
      <alignment horizontal="center" vertical="top"/>
      <protection locked="0"/>
    </xf>
    <xf numFmtId="0" fontId="12" fillId="2" borderId="32" xfId="0" applyFont="1" applyFill="1" applyBorder="1" applyAlignment="1" applyProtection="1">
      <alignment vertical="top"/>
      <protection locked="0"/>
    </xf>
    <xf numFmtId="0" fontId="12" fillId="2" borderId="3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center" wrapText="1"/>
      <protection locked="0"/>
    </xf>
    <xf numFmtId="3" fontId="17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right" vertical="center"/>
      <protection locked="0"/>
    </xf>
    <xf numFmtId="164" fontId="1" fillId="0" borderId="35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164" fontId="1" fillId="0" borderId="11" xfId="0" applyNumberFormat="1" applyFont="1" applyBorder="1" applyAlignment="1" applyProtection="1">
      <alignment horizontal="right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21" xfId="0" applyNumberFormat="1" applyFont="1" applyBorder="1" applyAlignment="1" applyProtection="1">
      <alignment horizontal="right" vertical="center"/>
      <protection locked="0"/>
    </xf>
    <xf numFmtId="164" fontId="1" fillId="0" borderId="10" xfId="0" applyNumberFormat="1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164" fontId="1" fillId="0" borderId="29" xfId="0" applyNumberFormat="1" applyFont="1" applyBorder="1" applyAlignment="1" applyProtection="1">
      <alignment horizontal="right" vertical="center"/>
      <protection locked="0"/>
    </xf>
    <xf numFmtId="164" fontId="12" fillId="0" borderId="4" xfId="0" applyNumberFormat="1" applyFont="1" applyBorder="1" applyAlignment="1" applyProtection="1">
      <alignment horizontal="right" vertical="center"/>
      <protection locked="0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0" fillId="0" borderId="2" xfId="0" applyBorder="1" applyProtection="1"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11">
    <dxf>
      <font>
        <b/>
        <strike val="0"/>
        <color rgb="FFC00000"/>
      </font>
    </dxf>
    <dxf>
      <font>
        <b/>
        <strike val="0"/>
        <color rgb="FFC00000"/>
      </font>
    </dxf>
    <dxf>
      <font>
        <b/>
        <strike val="0"/>
        <color rgb="FFC00000"/>
      </font>
    </dxf>
    <dxf>
      <font>
        <b/>
        <strike val="0"/>
        <color rgb="FFC00000"/>
      </font>
    </dxf>
    <dxf>
      <font>
        <b/>
        <strike val="0"/>
        <color rgb="FFC00000"/>
      </font>
    </dxf>
    <dxf>
      <font>
        <b/>
        <strike val="0"/>
        <color rgb="FFC00000"/>
      </font>
    </dxf>
    <dxf>
      <font>
        <b/>
        <strike val="0"/>
        <color rgb="FFC00000"/>
      </font>
    </dxf>
    <dxf>
      <font>
        <b/>
        <strike val="0"/>
        <color rgb="FFC00000"/>
      </font>
    </dxf>
    <dxf>
      <font>
        <b/>
        <strike val="0"/>
        <color rgb="FFC00000"/>
      </font>
    </dxf>
    <dxf>
      <font>
        <b/>
        <strike val="0"/>
        <color rgb="FFC00000"/>
      </font>
    </dxf>
    <dxf>
      <font>
        <b/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10CB-5FD3-436E-9A72-6E814FF32D8D}">
  <sheetPr>
    <pageSetUpPr fitToPage="1"/>
  </sheetPr>
  <dimension ref="A1:J497"/>
  <sheetViews>
    <sheetView tabSelected="1" view="pageBreakPreview" topLeftCell="B36" zoomScale="90" zoomScaleNormal="100" zoomScalePageLayoutView="90" workbookViewId="0">
      <selection activeCell="J38" sqref="J38"/>
    </sheetView>
  </sheetViews>
  <sheetFormatPr defaultColWidth="8.81640625" defaultRowHeight="13"/>
  <cols>
    <col min="1" max="1" width="1.7265625" style="3" customWidth="1"/>
    <col min="2" max="3" width="8.26953125" style="155" customWidth="1"/>
    <col min="4" max="4" width="7.26953125" style="155" customWidth="1"/>
    <col min="5" max="5" width="13" style="3" customWidth="1"/>
    <col min="6" max="6" width="9.08984375" style="3" customWidth="1"/>
    <col min="7" max="7" width="45.7265625" style="156" customWidth="1"/>
    <col min="8" max="8" width="10.7265625" style="157" customWidth="1"/>
    <col min="9" max="10" width="16.7265625" style="158" customWidth="1"/>
    <col min="11" max="11" width="1.7265625" style="3" customWidth="1"/>
    <col min="12" max="12" width="8.81640625" style="3" customWidth="1"/>
    <col min="13" max="16384" width="8.81640625" style="3"/>
  </cols>
  <sheetData>
    <row r="1" spans="1:10" ht="12.75" customHeight="1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51" customHeight="1">
      <c r="A2" s="2"/>
      <c r="B2" s="170" t="s">
        <v>0</v>
      </c>
      <c r="C2" s="171"/>
      <c r="D2" s="172" t="s">
        <v>614</v>
      </c>
      <c r="E2" s="171"/>
      <c r="F2" s="171"/>
      <c r="G2" s="171"/>
      <c r="H2" s="171"/>
      <c r="I2" s="171"/>
      <c r="J2" s="173"/>
    </row>
    <row r="3" spans="1:10" ht="14.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1" customHeight="1">
      <c r="A4" s="2"/>
      <c r="B4" s="2"/>
      <c r="C4" s="2"/>
      <c r="D4" s="2"/>
      <c r="E4" s="2"/>
      <c r="F4" s="2"/>
      <c r="G4" s="4" t="s">
        <v>1</v>
      </c>
      <c r="H4" s="2"/>
      <c r="I4" s="2"/>
      <c r="J4" s="2"/>
    </row>
    <row r="5" spans="1:10" ht="14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4.2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8" customHeight="1">
      <c r="A7" s="2"/>
      <c r="B7" s="5">
        <v>1</v>
      </c>
      <c r="C7" s="6" t="s">
        <v>2</v>
      </c>
      <c r="D7" s="2"/>
      <c r="E7" s="2"/>
      <c r="F7" s="2"/>
      <c r="G7" s="2"/>
      <c r="H7" s="2"/>
      <c r="I7" s="2"/>
      <c r="J7" s="7">
        <f>J47</f>
        <v>0</v>
      </c>
    </row>
    <row r="8" spans="1:10" ht="18" customHeight="1">
      <c r="A8" s="2"/>
      <c r="B8" s="2"/>
      <c r="C8" s="8" t="s">
        <v>3</v>
      </c>
      <c r="D8" s="9" t="s">
        <v>4</v>
      </c>
      <c r="E8" s="2"/>
      <c r="F8" s="2"/>
      <c r="G8" s="2"/>
      <c r="H8" s="10">
        <v>40</v>
      </c>
      <c r="I8" s="11">
        <f>J48</f>
        <v>0</v>
      </c>
      <c r="J8" s="12"/>
    </row>
    <row r="9" spans="1:10" ht="18" customHeight="1">
      <c r="A9" s="2"/>
      <c r="B9" s="2"/>
      <c r="C9" s="8"/>
      <c r="D9" s="9"/>
      <c r="E9" s="2"/>
      <c r="F9" s="2"/>
      <c r="G9" s="2"/>
      <c r="H9" s="10"/>
      <c r="I9" s="11"/>
      <c r="J9" s="12"/>
    </row>
    <row r="10" spans="1:10" ht="18" customHeight="1">
      <c r="A10" s="2"/>
      <c r="B10" s="2"/>
      <c r="C10" s="8" t="s">
        <v>5</v>
      </c>
      <c r="D10" s="9" t="s">
        <v>6</v>
      </c>
      <c r="E10" s="2"/>
      <c r="F10" s="2"/>
      <c r="G10" s="2"/>
      <c r="H10" s="10">
        <v>20</v>
      </c>
      <c r="I10" s="11">
        <f>J157</f>
        <v>0</v>
      </c>
      <c r="J10" s="12"/>
    </row>
    <row r="11" spans="1:10" ht="18" customHeight="1">
      <c r="A11" s="2"/>
      <c r="B11" s="5">
        <v>2</v>
      </c>
      <c r="C11" s="6" t="s">
        <v>7</v>
      </c>
      <c r="D11" s="2"/>
      <c r="E11" s="2"/>
      <c r="F11" s="2"/>
      <c r="G11" s="2"/>
      <c r="H11" s="10"/>
      <c r="I11" s="13"/>
      <c r="J11" s="7">
        <f>J190</f>
        <v>0</v>
      </c>
    </row>
    <row r="12" spans="1:10" ht="15" customHeight="1">
      <c r="A12" s="2"/>
      <c r="B12" s="2"/>
      <c r="C12" s="8" t="s">
        <v>8</v>
      </c>
      <c r="D12" s="9" t="s">
        <v>9</v>
      </c>
      <c r="E12" s="2"/>
      <c r="F12" s="2"/>
      <c r="G12" s="2"/>
      <c r="H12" s="10">
        <v>13</v>
      </c>
      <c r="I12" s="11">
        <f>J191</f>
        <v>0</v>
      </c>
      <c r="J12" s="2"/>
    </row>
    <row r="13" spans="1:10" ht="18" customHeight="1">
      <c r="A13" s="2"/>
      <c r="B13" s="5">
        <v>3</v>
      </c>
      <c r="C13" s="6" t="s">
        <v>10</v>
      </c>
      <c r="D13" s="2"/>
      <c r="E13" s="2"/>
      <c r="F13" s="2"/>
      <c r="G13" s="2"/>
      <c r="H13" s="10"/>
      <c r="I13" s="13"/>
      <c r="J13" s="7"/>
    </row>
    <row r="14" spans="1:10" ht="18" customHeight="1">
      <c r="A14" s="2"/>
      <c r="B14" s="2"/>
      <c r="C14" s="8" t="s">
        <v>11</v>
      </c>
      <c r="D14" s="9" t="s">
        <v>12</v>
      </c>
      <c r="E14" s="2"/>
      <c r="F14" s="2"/>
      <c r="G14" s="2"/>
      <c r="H14" s="10">
        <v>10</v>
      </c>
      <c r="I14" s="11">
        <f>J211</f>
        <v>1160000</v>
      </c>
      <c r="J14" s="12"/>
    </row>
    <row r="15" spans="1:10" ht="18" customHeight="1">
      <c r="A15" s="2"/>
      <c r="B15" s="5">
        <v>4</v>
      </c>
      <c r="C15" s="6" t="s">
        <v>13</v>
      </c>
      <c r="D15" s="2"/>
      <c r="E15" s="2"/>
      <c r="F15" s="2"/>
      <c r="G15" s="2"/>
      <c r="H15" s="10"/>
      <c r="I15" s="13"/>
      <c r="J15" s="7">
        <f>J240</f>
        <v>0</v>
      </c>
    </row>
    <row r="16" spans="1:10" ht="18" customHeight="1">
      <c r="A16" s="2"/>
      <c r="B16" s="2"/>
      <c r="C16" s="8" t="s">
        <v>14</v>
      </c>
      <c r="D16" s="9" t="s">
        <v>15</v>
      </c>
      <c r="E16" s="2"/>
      <c r="F16" s="2"/>
      <c r="G16" s="2"/>
      <c r="H16" s="10">
        <v>36</v>
      </c>
      <c r="I16" s="11">
        <f>J241</f>
        <v>0</v>
      </c>
      <c r="J16" s="12"/>
    </row>
    <row r="17" spans="1:10" ht="18" customHeight="1">
      <c r="A17" s="2"/>
      <c r="B17" s="2"/>
      <c r="C17" s="8" t="s">
        <v>16</v>
      </c>
      <c r="D17" s="9" t="s">
        <v>17</v>
      </c>
      <c r="E17" s="2"/>
      <c r="F17" s="2"/>
      <c r="G17" s="2"/>
      <c r="H17" s="10">
        <v>14</v>
      </c>
      <c r="I17" s="11">
        <f>J306</f>
        <v>0</v>
      </c>
      <c r="J17" s="12"/>
    </row>
    <row r="18" spans="1:10" ht="18" customHeight="1">
      <c r="A18" s="2"/>
      <c r="B18" s="5">
        <v>5</v>
      </c>
      <c r="C18" s="6" t="s">
        <v>18</v>
      </c>
      <c r="D18" s="2"/>
      <c r="E18" s="2"/>
      <c r="F18" s="2"/>
      <c r="G18" s="2"/>
      <c r="H18" s="10"/>
      <c r="I18" s="13"/>
      <c r="J18" s="7"/>
    </row>
    <row r="19" spans="1:10" ht="18" customHeight="1">
      <c r="A19" s="2"/>
      <c r="B19" s="2"/>
      <c r="C19" s="8" t="s">
        <v>19</v>
      </c>
      <c r="D19" s="9" t="s">
        <v>20</v>
      </c>
      <c r="E19" s="2"/>
      <c r="F19" s="2"/>
      <c r="G19" s="2"/>
      <c r="H19" s="10">
        <v>8</v>
      </c>
      <c r="I19" s="11">
        <f>J324</f>
        <v>50000</v>
      </c>
      <c r="J19" s="12"/>
    </row>
    <row r="20" spans="1:10" ht="18" customHeight="1">
      <c r="A20" s="2"/>
      <c r="B20" s="2"/>
      <c r="C20" s="8" t="s">
        <v>21</v>
      </c>
      <c r="D20" s="9" t="s">
        <v>22</v>
      </c>
      <c r="E20" s="2"/>
      <c r="F20" s="2"/>
      <c r="G20" s="2"/>
      <c r="H20" s="10">
        <v>17</v>
      </c>
      <c r="I20" s="11">
        <f>J334</f>
        <v>0</v>
      </c>
      <c r="J20" s="12"/>
    </row>
    <row r="21" spans="1:10" ht="18" customHeight="1">
      <c r="A21" s="2"/>
      <c r="B21" s="2"/>
      <c r="C21" s="8" t="s">
        <v>23</v>
      </c>
      <c r="D21" s="9" t="s">
        <v>24</v>
      </c>
      <c r="E21" s="2"/>
      <c r="F21" s="2"/>
      <c r="G21" s="2"/>
      <c r="H21" s="10">
        <v>5</v>
      </c>
      <c r="I21" s="11">
        <f>J353</f>
        <v>0</v>
      </c>
      <c r="J21" s="12"/>
    </row>
    <row r="22" spans="1:10" ht="18" customHeight="1">
      <c r="A22" s="2"/>
      <c r="B22" s="5">
        <v>6</v>
      </c>
      <c r="C22" s="6" t="s">
        <v>25</v>
      </c>
      <c r="D22" s="2"/>
      <c r="E22" s="2"/>
      <c r="F22" s="2"/>
      <c r="G22" s="2"/>
      <c r="H22" s="10"/>
      <c r="I22" s="13"/>
      <c r="J22" s="7">
        <f>J359</f>
        <v>0</v>
      </c>
    </row>
    <row r="23" spans="1:10" ht="18" customHeight="1">
      <c r="A23" s="2"/>
      <c r="B23" s="2"/>
      <c r="C23" s="8" t="s">
        <v>26</v>
      </c>
      <c r="D23" s="9" t="s">
        <v>27</v>
      </c>
      <c r="E23" s="14"/>
      <c r="F23" s="2"/>
      <c r="G23" s="2"/>
      <c r="H23" s="10">
        <v>9</v>
      </c>
      <c r="I23" s="11">
        <f>J360</f>
        <v>0</v>
      </c>
      <c r="J23" s="12"/>
    </row>
    <row r="24" spans="1:10" ht="18" customHeight="1">
      <c r="A24" s="2"/>
      <c r="B24" s="2"/>
      <c r="C24" s="8" t="s">
        <v>28</v>
      </c>
      <c r="D24" s="9" t="s">
        <v>29</v>
      </c>
      <c r="E24" s="14"/>
      <c r="F24" s="2"/>
      <c r="G24" s="2"/>
      <c r="H24" s="10">
        <v>7</v>
      </c>
      <c r="I24" s="11">
        <f>J371</f>
        <v>0</v>
      </c>
      <c r="J24" s="12"/>
    </row>
    <row r="25" spans="1:10" ht="18" customHeight="1">
      <c r="A25" s="2"/>
      <c r="B25" s="2"/>
      <c r="C25" s="8" t="s">
        <v>30</v>
      </c>
      <c r="D25" s="9" t="s">
        <v>31</v>
      </c>
      <c r="E25" s="14"/>
      <c r="F25" s="2"/>
      <c r="G25" s="2"/>
      <c r="H25" s="10">
        <v>10</v>
      </c>
      <c r="I25" s="11">
        <f>J379</f>
        <v>0</v>
      </c>
      <c r="J25" s="12"/>
    </row>
    <row r="26" spans="1:10" ht="18" customHeight="1">
      <c r="A26" s="2"/>
      <c r="B26" s="2"/>
      <c r="C26" s="8" t="s">
        <v>32</v>
      </c>
      <c r="D26" s="9" t="s">
        <v>33</v>
      </c>
      <c r="E26" s="14"/>
      <c r="F26" s="2"/>
      <c r="G26" s="2"/>
      <c r="H26" s="10">
        <v>5</v>
      </c>
      <c r="I26" s="11">
        <f>J392</f>
        <v>0</v>
      </c>
      <c r="J26" s="12"/>
    </row>
    <row r="27" spans="1:10" ht="18" customHeight="1">
      <c r="A27" s="2"/>
      <c r="B27" s="2"/>
      <c r="C27" s="8"/>
      <c r="D27" s="9"/>
      <c r="E27" s="14"/>
      <c r="F27" s="2"/>
      <c r="G27" s="2"/>
      <c r="H27" s="10"/>
      <c r="I27" s="11"/>
      <c r="J27" s="12"/>
    </row>
    <row r="28" spans="1:10" ht="18" customHeight="1">
      <c r="A28" s="2"/>
      <c r="B28" s="2"/>
      <c r="C28" s="8" t="s">
        <v>34</v>
      </c>
      <c r="D28" s="9" t="s">
        <v>35</v>
      </c>
      <c r="E28" s="14"/>
      <c r="F28" s="2"/>
      <c r="G28" s="2"/>
      <c r="H28" s="10">
        <v>14</v>
      </c>
      <c r="I28" s="11">
        <f>J398</f>
        <v>0</v>
      </c>
      <c r="J28" s="12"/>
    </row>
    <row r="29" spans="1:10" ht="18" customHeight="1">
      <c r="A29" s="2"/>
      <c r="B29" s="5">
        <v>7</v>
      </c>
      <c r="C29" s="6" t="s">
        <v>36</v>
      </c>
      <c r="D29" s="2"/>
      <c r="E29" s="2"/>
      <c r="F29" s="2"/>
      <c r="G29" s="2"/>
      <c r="H29" s="10"/>
      <c r="I29" s="13"/>
      <c r="J29" s="7"/>
    </row>
    <row r="30" spans="1:10" ht="18" customHeight="1">
      <c r="A30" s="2"/>
      <c r="B30" s="2"/>
      <c r="C30" s="8" t="s">
        <v>37</v>
      </c>
      <c r="D30" s="9" t="s">
        <v>38</v>
      </c>
      <c r="E30" s="2"/>
      <c r="F30" s="2"/>
      <c r="G30" s="2"/>
      <c r="H30" s="10">
        <v>9</v>
      </c>
      <c r="I30" s="11">
        <f>J419</f>
        <v>0</v>
      </c>
      <c r="J30" s="12"/>
    </row>
    <row r="31" spans="1:10" ht="18" customHeight="1">
      <c r="A31" s="2"/>
      <c r="B31" s="2"/>
      <c r="C31" s="8" t="s">
        <v>39</v>
      </c>
      <c r="D31" s="9" t="s">
        <v>40</v>
      </c>
      <c r="E31" s="2"/>
      <c r="F31" s="2"/>
      <c r="G31" s="2"/>
      <c r="H31" s="10">
        <v>5</v>
      </c>
      <c r="I31" s="11">
        <f>J429</f>
        <v>0</v>
      </c>
      <c r="J31" s="12"/>
    </row>
    <row r="32" spans="1:10" ht="18" customHeight="1">
      <c r="A32" s="2"/>
      <c r="B32" s="2"/>
      <c r="C32" s="8" t="s">
        <v>41</v>
      </c>
      <c r="D32" s="9" t="s">
        <v>42</v>
      </c>
      <c r="E32" s="2"/>
      <c r="F32" s="2"/>
      <c r="G32" s="2"/>
      <c r="H32" s="10">
        <v>10</v>
      </c>
      <c r="I32" s="11">
        <f>J436</f>
        <v>0</v>
      </c>
      <c r="J32" s="12"/>
    </row>
    <row r="33" spans="1:10" ht="18" customHeight="1">
      <c r="A33" s="2"/>
      <c r="B33" s="2"/>
      <c r="C33" s="8" t="s">
        <v>43</v>
      </c>
      <c r="D33" s="9" t="s">
        <v>44</v>
      </c>
      <c r="E33" s="2"/>
      <c r="F33" s="2"/>
      <c r="G33" s="2"/>
      <c r="H33" s="10">
        <v>9</v>
      </c>
      <c r="I33" s="11">
        <f>J447</f>
        <v>0</v>
      </c>
      <c r="J33" s="12"/>
    </row>
    <row r="34" spans="1:10" ht="18" customHeight="1">
      <c r="A34" s="2"/>
      <c r="B34" s="2"/>
      <c r="C34" s="8" t="s">
        <v>45</v>
      </c>
      <c r="D34" s="9" t="s">
        <v>46</v>
      </c>
      <c r="E34" s="2"/>
      <c r="F34" s="2"/>
      <c r="G34" s="2"/>
      <c r="H34" s="10">
        <v>7</v>
      </c>
      <c r="I34" s="11">
        <f>J461</f>
        <v>0</v>
      </c>
      <c r="J34" s="12"/>
    </row>
    <row r="35" spans="1:10" ht="18" customHeight="1">
      <c r="A35" s="2"/>
      <c r="B35" s="2"/>
      <c r="C35" s="8" t="s">
        <v>47</v>
      </c>
      <c r="D35" s="9" t="s">
        <v>48</v>
      </c>
      <c r="E35" s="15"/>
      <c r="F35" s="2"/>
      <c r="G35" s="2"/>
      <c r="H35" s="10">
        <v>7</v>
      </c>
      <c r="I35" s="11">
        <f>J469</f>
        <v>250000</v>
      </c>
      <c r="J35" s="12"/>
    </row>
    <row r="36" spans="1:10" ht="18" customHeight="1">
      <c r="A36" s="2"/>
      <c r="B36" s="2"/>
      <c r="C36" s="8" t="s">
        <v>49</v>
      </c>
      <c r="D36" s="9" t="s">
        <v>50</v>
      </c>
      <c r="E36" s="15"/>
      <c r="F36" s="2"/>
      <c r="G36" s="2"/>
      <c r="H36" s="10">
        <v>16</v>
      </c>
      <c r="I36" s="11">
        <f>J479</f>
        <v>0</v>
      </c>
      <c r="J36" s="12"/>
    </row>
    <row r="37" spans="1:10" ht="12.75" customHeight="1">
      <c r="A37" s="2"/>
      <c r="B37" s="1"/>
      <c r="C37" s="1"/>
      <c r="D37" s="2"/>
      <c r="E37" s="2"/>
      <c r="F37" s="2"/>
      <c r="G37" s="2"/>
      <c r="H37" s="2"/>
      <c r="I37" s="2"/>
      <c r="J37" s="2"/>
    </row>
    <row r="38" spans="1:10" ht="23.25" customHeight="1">
      <c r="A38" s="2"/>
      <c r="B38" s="1"/>
      <c r="C38" s="1"/>
      <c r="D38" s="2"/>
      <c r="E38" s="2"/>
      <c r="F38" s="2"/>
      <c r="G38" s="2"/>
      <c r="H38" s="2"/>
      <c r="I38" s="16" t="s">
        <v>51</v>
      </c>
      <c r="J38" s="17"/>
    </row>
    <row r="39" spans="1:10" ht="15" customHeight="1">
      <c r="A39" s="2"/>
      <c r="B39" s="1"/>
      <c r="C39" s="1"/>
      <c r="D39" s="2"/>
      <c r="E39" s="2"/>
      <c r="F39" s="2"/>
      <c r="G39" s="2"/>
      <c r="H39" s="2"/>
      <c r="I39" s="18"/>
      <c r="J39" s="13"/>
    </row>
    <row r="40" spans="1:10" ht="23.25" customHeight="1">
      <c r="A40" s="2"/>
      <c r="B40" s="1"/>
      <c r="C40" s="1"/>
      <c r="D40" s="2"/>
      <c r="E40" s="2"/>
      <c r="F40" s="2"/>
      <c r="G40" s="2"/>
      <c r="H40" s="2"/>
      <c r="I40" s="16" t="s">
        <v>52</v>
      </c>
      <c r="J40" s="17">
        <f>J38*15/100</f>
        <v>0</v>
      </c>
    </row>
    <row r="41" spans="1:10" ht="15.75" customHeight="1" thickBot="1">
      <c r="A41" s="2"/>
      <c r="B41" s="1"/>
      <c r="C41" s="1"/>
      <c r="D41" s="2"/>
      <c r="E41" s="2"/>
      <c r="F41" s="2"/>
      <c r="G41" s="2"/>
      <c r="H41" s="2"/>
      <c r="I41" s="18"/>
      <c r="J41" s="13"/>
    </row>
    <row r="42" spans="1:10" ht="29.25" customHeight="1" thickBot="1">
      <c r="A42" s="2"/>
      <c r="B42" s="1"/>
      <c r="C42" s="1"/>
      <c r="D42" s="2"/>
      <c r="E42" s="2"/>
      <c r="F42" s="2"/>
      <c r="G42" s="2"/>
      <c r="H42" s="2"/>
      <c r="I42" s="19" t="s">
        <v>53</v>
      </c>
      <c r="J42" s="20">
        <f>J38+J40</f>
        <v>0</v>
      </c>
    </row>
    <row r="43" spans="1:10" ht="12.75" customHeight="1">
      <c r="A43" s="2"/>
      <c r="B43" s="1"/>
      <c r="C43" s="1"/>
      <c r="D43" s="2"/>
      <c r="E43" s="2"/>
      <c r="F43" s="2"/>
      <c r="G43" s="2"/>
      <c r="H43" s="2"/>
      <c r="I43" s="2"/>
      <c r="J43" s="2"/>
    </row>
    <row r="44" spans="1:10" ht="9.75" customHeight="1">
      <c r="A44" s="2"/>
      <c r="B44" s="1"/>
      <c r="C44" s="1"/>
      <c r="D44" s="2"/>
      <c r="E44" s="2"/>
      <c r="F44" s="2"/>
      <c r="G44" s="2"/>
      <c r="H44" s="2"/>
      <c r="I44" s="2"/>
      <c r="J44" s="2"/>
    </row>
    <row r="45" spans="1:10" s="25" customFormat="1" ht="30" customHeight="1">
      <c r="A45" s="2"/>
      <c r="B45" s="21" t="s">
        <v>54</v>
      </c>
      <c r="C45" s="21" t="s">
        <v>55</v>
      </c>
      <c r="D45" s="21" t="s">
        <v>56</v>
      </c>
      <c r="E45" s="21" t="s">
        <v>57</v>
      </c>
      <c r="F45" s="21" t="s">
        <v>58</v>
      </c>
      <c r="G45" s="22" t="s">
        <v>59</v>
      </c>
      <c r="H45" s="23" t="s">
        <v>60</v>
      </c>
      <c r="I45" s="24" t="s">
        <v>61</v>
      </c>
      <c r="J45" s="24" t="s">
        <v>62</v>
      </c>
    </row>
    <row r="46" spans="1:10" s="25" customFormat="1" ht="9.75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30" customHeight="1">
      <c r="A47" s="2"/>
      <c r="B47" s="26">
        <v>1</v>
      </c>
      <c r="C47" s="27" t="s">
        <v>2</v>
      </c>
      <c r="D47" s="28"/>
      <c r="E47" s="29"/>
      <c r="F47" s="29"/>
      <c r="G47" s="30"/>
      <c r="H47" s="31"/>
      <c r="I47" s="32" t="s">
        <v>63</v>
      </c>
      <c r="J47" s="32">
        <f>J48+J157</f>
        <v>0</v>
      </c>
    </row>
    <row r="48" spans="1:10" ht="30" customHeight="1">
      <c r="A48" s="2"/>
      <c r="B48" s="33">
        <v>1</v>
      </c>
      <c r="C48" s="34" t="s">
        <v>3</v>
      </c>
      <c r="D48" s="35" t="s">
        <v>4</v>
      </c>
      <c r="E48" s="36"/>
      <c r="F48" s="36"/>
      <c r="G48" s="37"/>
      <c r="H48" s="38">
        <v>40</v>
      </c>
      <c r="I48" s="39" t="s">
        <v>64</v>
      </c>
      <c r="J48" s="39">
        <f>SUM(J49:J156)</f>
        <v>0</v>
      </c>
    </row>
    <row r="49" spans="1:10" s="25" customFormat="1" ht="30" customHeight="1">
      <c r="A49" s="2"/>
      <c r="B49" s="40"/>
      <c r="C49" s="41"/>
      <c r="D49" s="41"/>
      <c r="E49" s="41"/>
      <c r="F49" s="41"/>
      <c r="G49" s="42" t="s">
        <v>65</v>
      </c>
      <c r="H49" s="43"/>
      <c r="I49" s="44"/>
      <c r="J49" s="45"/>
    </row>
    <row r="50" spans="1:10" ht="30" customHeight="1">
      <c r="A50" s="2"/>
      <c r="B50" s="46">
        <v>1</v>
      </c>
      <c r="C50" s="47" t="s">
        <v>3</v>
      </c>
      <c r="D50" s="47">
        <v>1</v>
      </c>
      <c r="E50" s="48" t="s">
        <v>66</v>
      </c>
      <c r="F50" s="47" t="s">
        <v>67</v>
      </c>
      <c r="G50" s="48" t="s">
        <v>68</v>
      </c>
      <c r="H50" s="49">
        <v>1000000</v>
      </c>
      <c r="I50" s="159">
        <v>1</v>
      </c>
      <c r="J50" s="50">
        <f>H50*I50</f>
        <v>1000000</v>
      </c>
    </row>
    <row r="51" spans="1:10" ht="30" customHeight="1">
      <c r="A51" s="2"/>
      <c r="B51" s="51">
        <v>1</v>
      </c>
      <c r="C51" s="14" t="s">
        <v>3</v>
      </c>
      <c r="D51" s="14">
        <v>2</v>
      </c>
      <c r="E51" s="48" t="s">
        <v>66</v>
      </c>
      <c r="F51" s="14" t="s">
        <v>69</v>
      </c>
      <c r="G51" s="52" t="s">
        <v>70</v>
      </c>
      <c r="H51" s="49">
        <v>1000000</v>
      </c>
      <c r="I51" s="159"/>
      <c r="J51" s="50">
        <f>H51*I51/100</f>
        <v>0</v>
      </c>
    </row>
    <row r="52" spans="1:10" ht="30" customHeight="1">
      <c r="A52" s="2"/>
      <c r="B52" s="53">
        <v>1</v>
      </c>
      <c r="C52" s="54" t="s">
        <v>3</v>
      </c>
      <c r="D52" s="54">
        <v>3</v>
      </c>
      <c r="E52" s="48" t="s">
        <v>66</v>
      </c>
      <c r="F52" s="54" t="s">
        <v>67</v>
      </c>
      <c r="G52" s="55" t="s">
        <v>71</v>
      </c>
      <c r="H52" s="49">
        <v>3000000</v>
      </c>
      <c r="I52" s="159">
        <v>1</v>
      </c>
      <c r="J52" s="50">
        <f>H52*I52</f>
        <v>3000000</v>
      </c>
    </row>
    <row r="53" spans="1:10" ht="30" customHeight="1">
      <c r="A53" s="2"/>
      <c r="B53" s="53">
        <v>1</v>
      </c>
      <c r="C53" s="54" t="s">
        <v>3</v>
      </c>
      <c r="D53" s="54">
        <v>4</v>
      </c>
      <c r="E53" s="48" t="s">
        <v>66</v>
      </c>
      <c r="F53" s="54" t="s">
        <v>69</v>
      </c>
      <c r="G53" s="55" t="s">
        <v>70</v>
      </c>
      <c r="H53" s="49">
        <v>3000000</v>
      </c>
      <c r="I53" s="159"/>
      <c r="J53" s="50">
        <f>H53*I53/100</f>
        <v>0</v>
      </c>
    </row>
    <row r="54" spans="1:10" ht="30" customHeight="1">
      <c r="A54" s="2"/>
      <c r="B54" s="46">
        <v>1</v>
      </c>
      <c r="C54" s="47" t="s">
        <v>3</v>
      </c>
      <c r="D54" s="47">
        <v>5</v>
      </c>
      <c r="E54" s="48" t="s">
        <v>66</v>
      </c>
      <c r="F54" s="47" t="s">
        <v>67</v>
      </c>
      <c r="G54" s="48" t="s">
        <v>72</v>
      </c>
      <c r="H54" s="49">
        <v>6000000</v>
      </c>
      <c r="I54" s="159">
        <v>1</v>
      </c>
      <c r="J54" s="50">
        <f>H54*I54</f>
        <v>6000000</v>
      </c>
    </row>
    <row r="55" spans="1:10" ht="30" customHeight="1">
      <c r="A55" s="2"/>
      <c r="B55" s="53">
        <v>1</v>
      </c>
      <c r="C55" s="54" t="s">
        <v>3</v>
      </c>
      <c r="D55" s="54">
        <v>6</v>
      </c>
      <c r="E55" s="48" t="s">
        <v>66</v>
      </c>
      <c r="F55" s="54" t="s">
        <v>69</v>
      </c>
      <c r="G55" s="55" t="s">
        <v>70</v>
      </c>
      <c r="H55" s="49">
        <v>6000000</v>
      </c>
      <c r="I55" s="159"/>
      <c r="J55" s="50">
        <f>H55*I55/100</f>
        <v>0</v>
      </c>
    </row>
    <row r="56" spans="1:10" ht="30" customHeight="1">
      <c r="A56" s="2"/>
      <c r="B56" s="53">
        <v>1</v>
      </c>
      <c r="C56" s="54" t="s">
        <v>3</v>
      </c>
      <c r="D56" s="54">
        <v>7</v>
      </c>
      <c r="E56" s="48" t="s">
        <v>66</v>
      </c>
      <c r="F56" s="54" t="s">
        <v>67</v>
      </c>
      <c r="G56" s="55" t="s">
        <v>73</v>
      </c>
      <c r="H56" s="49">
        <v>10000000</v>
      </c>
      <c r="I56" s="159">
        <v>1</v>
      </c>
      <c r="J56" s="50">
        <f>H56*I56</f>
        <v>10000000</v>
      </c>
    </row>
    <row r="57" spans="1:10" ht="30" customHeight="1">
      <c r="A57" s="2"/>
      <c r="B57" s="53">
        <v>1</v>
      </c>
      <c r="C57" s="54" t="s">
        <v>3</v>
      </c>
      <c r="D57" s="54">
        <v>8</v>
      </c>
      <c r="E57" s="48" t="s">
        <v>66</v>
      </c>
      <c r="F57" s="54" t="s">
        <v>69</v>
      </c>
      <c r="G57" s="55" t="s">
        <v>70</v>
      </c>
      <c r="H57" s="49">
        <v>10000000</v>
      </c>
      <c r="I57" s="159"/>
      <c r="J57" s="50">
        <f>H57*I57/100</f>
        <v>0</v>
      </c>
    </row>
    <row r="58" spans="1:10" ht="30" customHeight="1">
      <c r="A58" s="2"/>
      <c r="B58" s="53">
        <v>1</v>
      </c>
      <c r="C58" s="54" t="s">
        <v>3</v>
      </c>
      <c r="D58" s="54">
        <v>9</v>
      </c>
      <c r="E58" s="48" t="s">
        <v>66</v>
      </c>
      <c r="F58" s="54" t="s">
        <v>67</v>
      </c>
      <c r="G58" s="55" t="s">
        <v>74</v>
      </c>
      <c r="H58" s="49">
        <v>20000000</v>
      </c>
      <c r="I58" s="159">
        <v>1</v>
      </c>
      <c r="J58" s="50">
        <f>H58*I58</f>
        <v>20000000</v>
      </c>
    </row>
    <row r="59" spans="1:10" ht="30" customHeight="1">
      <c r="A59" s="2"/>
      <c r="B59" s="46">
        <v>1</v>
      </c>
      <c r="C59" s="47" t="s">
        <v>3</v>
      </c>
      <c r="D59" s="47">
        <v>10</v>
      </c>
      <c r="E59" s="48" t="s">
        <v>66</v>
      </c>
      <c r="F59" s="47" t="s">
        <v>69</v>
      </c>
      <c r="G59" s="48" t="s">
        <v>70</v>
      </c>
      <c r="H59" s="49">
        <v>20000000</v>
      </c>
      <c r="I59" s="159"/>
      <c r="J59" s="50">
        <f>H59*I59/100</f>
        <v>0</v>
      </c>
    </row>
    <row r="60" spans="1:10" ht="30" customHeight="1">
      <c r="A60" s="2"/>
      <c r="B60" s="46"/>
      <c r="C60" s="47"/>
      <c r="D60" s="47"/>
      <c r="E60" s="56"/>
      <c r="F60" s="47"/>
      <c r="G60" s="57" t="s">
        <v>75</v>
      </c>
      <c r="H60" s="58"/>
      <c r="I60" s="161"/>
      <c r="J60" s="50"/>
    </row>
    <row r="61" spans="1:10" ht="30" customHeight="1">
      <c r="A61" s="2"/>
      <c r="B61" s="46">
        <v>1</v>
      </c>
      <c r="C61" s="47" t="s">
        <v>3</v>
      </c>
      <c r="D61" s="47">
        <v>11</v>
      </c>
      <c r="E61" s="48" t="s">
        <v>66</v>
      </c>
      <c r="F61" s="47" t="s">
        <v>67</v>
      </c>
      <c r="G61" s="48" t="s">
        <v>68</v>
      </c>
      <c r="H61" s="49">
        <v>1000000</v>
      </c>
      <c r="I61" s="159">
        <v>1</v>
      </c>
      <c r="J61" s="50">
        <f>H61*I61</f>
        <v>1000000</v>
      </c>
    </row>
    <row r="62" spans="1:10" ht="30" customHeight="1">
      <c r="A62" s="2"/>
      <c r="B62" s="51">
        <v>1</v>
      </c>
      <c r="C62" s="14" t="s">
        <v>3</v>
      </c>
      <c r="D62" s="14">
        <v>12</v>
      </c>
      <c r="E62" s="48" t="s">
        <v>66</v>
      </c>
      <c r="F62" s="14" t="s">
        <v>69</v>
      </c>
      <c r="G62" s="52" t="s">
        <v>70</v>
      </c>
      <c r="H62" s="49">
        <v>1000000</v>
      </c>
      <c r="I62" s="159"/>
      <c r="J62" s="50">
        <f>H62*I62/100</f>
        <v>0</v>
      </c>
    </row>
    <row r="63" spans="1:10" ht="30" customHeight="1">
      <c r="A63" s="2"/>
      <c r="B63" s="46">
        <v>1</v>
      </c>
      <c r="C63" s="47" t="s">
        <v>3</v>
      </c>
      <c r="D63" s="47">
        <v>13</v>
      </c>
      <c r="E63" s="48" t="s">
        <v>66</v>
      </c>
      <c r="F63" s="47" t="s">
        <v>67</v>
      </c>
      <c r="G63" s="48" t="s">
        <v>71</v>
      </c>
      <c r="H63" s="49">
        <v>3000000</v>
      </c>
      <c r="I63" s="159">
        <v>1</v>
      </c>
      <c r="J63" s="50">
        <f>H63*I63</f>
        <v>3000000</v>
      </c>
    </row>
    <row r="64" spans="1:10" ht="30" customHeight="1">
      <c r="A64" s="2"/>
      <c r="B64" s="51">
        <v>1</v>
      </c>
      <c r="C64" s="14" t="s">
        <v>3</v>
      </c>
      <c r="D64" s="14">
        <v>14</v>
      </c>
      <c r="E64" s="48" t="s">
        <v>66</v>
      </c>
      <c r="F64" s="14" t="s">
        <v>69</v>
      </c>
      <c r="G64" s="52" t="s">
        <v>70</v>
      </c>
      <c r="H64" s="49">
        <v>3000000</v>
      </c>
      <c r="I64" s="159"/>
      <c r="J64" s="50">
        <f>H64*I64/100</f>
        <v>0</v>
      </c>
    </row>
    <row r="65" spans="1:10" ht="30" customHeight="1">
      <c r="A65" s="2"/>
      <c r="B65" s="46">
        <v>1</v>
      </c>
      <c r="C65" s="47" t="s">
        <v>3</v>
      </c>
      <c r="D65" s="47">
        <v>15</v>
      </c>
      <c r="E65" s="48" t="s">
        <v>66</v>
      </c>
      <c r="F65" s="47" t="s">
        <v>67</v>
      </c>
      <c r="G65" s="48" t="s">
        <v>72</v>
      </c>
      <c r="H65" s="49">
        <v>6000000</v>
      </c>
      <c r="I65" s="159">
        <v>1</v>
      </c>
      <c r="J65" s="50">
        <f>H65*I65</f>
        <v>6000000</v>
      </c>
    </row>
    <row r="66" spans="1:10" ht="30" customHeight="1">
      <c r="A66" s="2"/>
      <c r="B66" s="51">
        <v>1</v>
      </c>
      <c r="C66" s="14" t="s">
        <v>3</v>
      </c>
      <c r="D66" s="14">
        <v>16</v>
      </c>
      <c r="E66" s="48" t="s">
        <v>66</v>
      </c>
      <c r="F66" s="14" t="s">
        <v>69</v>
      </c>
      <c r="G66" s="52" t="s">
        <v>70</v>
      </c>
      <c r="H66" s="49">
        <v>6000000</v>
      </c>
      <c r="I66" s="159"/>
      <c r="J66" s="50">
        <f>H66*I66/100</f>
        <v>0</v>
      </c>
    </row>
    <row r="67" spans="1:10" ht="30" customHeight="1">
      <c r="A67" s="2"/>
      <c r="B67" s="46">
        <v>1</v>
      </c>
      <c r="C67" s="47" t="s">
        <v>3</v>
      </c>
      <c r="D67" s="47">
        <v>17</v>
      </c>
      <c r="E67" s="48" t="s">
        <v>66</v>
      </c>
      <c r="F67" s="47" t="s">
        <v>67</v>
      </c>
      <c r="G67" s="48" t="s">
        <v>73</v>
      </c>
      <c r="H67" s="49">
        <v>10000000</v>
      </c>
      <c r="I67" s="159">
        <v>1</v>
      </c>
      <c r="J67" s="50">
        <f>H67*I67</f>
        <v>10000000</v>
      </c>
    </row>
    <row r="68" spans="1:10" ht="30" customHeight="1">
      <c r="A68" s="2"/>
      <c r="B68" s="51">
        <v>1</v>
      </c>
      <c r="C68" s="14" t="s">
        <v>3</v>
      </c>
      <c r="D68" s="14">
        <v>18</v>
      </c>
      <c r="E68" s="48" t="s">
        <v>66</v>
      </c>
      <c r="F68" s="14" t="s">
        <v>69</v>
      </c>
      <c r="G68" s="52" t="s">
        <v>70</v>
      </c>
      <c r="H68" s="49">
        <v>10000000</v>
      </c>
      <c r="I68" s="159"/>
      <c r="J68" s="50">
        <f>H68*I68/100</f>
        <v>0</v>
      </c>
    </row>
    <row r="69" spans="1:10" ht="30" customHeight="1">
      <c r="A69" s="2"/>
      <c r="B69" s="46">
        <v>1</v>
      </c>
      <c r="C69" s="47" t="s">
        <v>3</v>
      </c>
      <c r="D69" s="47">
        <v>19</v>
      </c>
      <c r="E69" s="48" t="s">
        <v>66</v>
      </c>
      <c r="F69" s="47" t="s">
        <v>67</v>
      </c>
      <c r="G69" s="48" t="s">
        <v>74</v>
      </c>
      <c r="H69" s="49">
        <v>20000000</v>
      </c>
      <c r="I69" s="159">
        <v>1</v>
      </c>
      <c r="J69" s="50">
        <f>H69*I69</f>
        <v>20000000</v>
      </c>
    </row>
    <row r="70" spans="1:10" ht="30" customHeight="1">
      <c r="A70" s="2"/>
      <c r="B70" s="59">
        <v>1</v>
      </c>
      <c r="C70" s="60" t="s">
        <v>3</v>
      </c>
      <c r="D70" s="60">
        <v>20</v>
      </c>
      <c r="E70" s="48" t="s">
        <v>66</v>
      </c>
      <c r="F70" s="60" t="s">
        <v>69</v>
      </c>
      <c r="G70" s="61" t="s">
        <v>70</v>
      </c>
      <c r="H70" s="49">
        <v>20000000</v>
      </c>
      <c r="I70" s="159"/>
      <c r="J70" s="50">
        <f>H70*I70/100</f>
        <v>0</v>
      </c>
    </row>
    <row r="71" spans="1:10" ht="49.5" customHeight="1">
      <c r="A71" s="2"/>
      <c r="B71" s="53"/>
      <c r="C71" s="54"/>
      <c r="D71" s="54"/>
      <c r="E71" s="62"/>
      <c r="F71" s="54"/>
      <c r="G71" s="63" t="s">
        <v>76</v>
      </c>
      <c r="H71" s="64"/>
      <c r="I71" s="162"/>
      <c r="J71" s="65"/>
    </row>
    <row r="72" spans="1:10" ht="27" customHeight="1">
      <c r="A72" s="2"/>
      <c r="B72" s="46">
        <v>1</v>
      </c>
      <c r="C72" s="47" t="s">
        <v>3</v>
      </c>
      <c r="D72" s="47">
        <v>21</v>
      </c>
      <c r="E72" s="56" t="s">
        <v>77</v>
      </c>
      <c r="F72" s="47" t="s">
        <v>67</v>
      </c>
      <c r="G72" s="48" t="s">
        <v>68</v>
      </c>
      <c r="H72" s="49">
        <v>1000000</v>
      </c>
      <c r="I72" s="159">
        <v>1</v>
      </c>
      <c r="J72" s="50">
        <f>H72*I72</f>
        <v>1000000</v>
      </c>
    </row>
    <row r="73" spans="1:10" ht="27" customHeight="1">
      <c r="A73" s="2"/>
      <c r="B73" s="51">
        <v>1</v>
      </c>
      <c r="C73" s="14" t="s">
        <v>3</v>
      </c>
      <c r="D73" s="14">
        <v>22</v>
      </c>
      <c r="E73" s="1" t="s">
        <v>77</v>
      </c>
      <c r="F73" s="14" t="s">
        <v>69</v>
      </c>
      <c r="G73" s="52" t="s">
        <v>70</v>
      </c>
      <c r="H73" s="49">
        <v>1000000</v>
      </c>
      <c r="I73" s="159"/>
      <c r="J73" s="50">
        <f>H73*I73/100</f>
        <v>0</v>
      </c>
    </row>
    <row r="74" spans="1:10" ht="27" customHeight="1">
      <c r="A74" s="2"/>
      <c r="B74" s="46">
        <v>1</v>
      </c>
      <c r="C74" s="47" t="s">
        <v>3</v>
      </c>
      <c r="D74" s="47">
        <v>23</v>
      </c>
      <c r="E74" s="56" t="s">
        <v>77</v>
      </c>
      <c r="F74" s="47" t="s">
        <v>67</v>
      </c>
      <c r="G74" s="48" t="s">
        <v>71</v>
      </c>
      <c r="H74" s="49">
        <v>3000000</v>
      </c>
      <c r="I74" s="159">
        <v>1</v>
      </c>
      <c r="J74" s="50">
        <f>H74*I74</f>
        <v>3000000</v>
      </c>
    </row>
    <row r="75" spans="1:10" ht="27" customHeight="1">
      <c r="A75" s="2"/>
      <c r="B75" s="51">
        <v>1</v>
      </c>
      <c r="C75" s="14" t="s">
        <v>3</v>
      </c>
      <c r="D75" s="14">
        <v>24</v>
      </c>
      <c r="E75" s="1" t="s">
        <v>77</v>
      </c>
      <c r="F75" s="14" t="s">
        <v>69</v>
      </c>
      <c r="G75" s="52" t="s">
        <v>70</v>
      </c>
      <c r="H75" s="49">
        <v>3000000</v>
      </c>
      <c r="I75" s="159"/>
      <c r="J75" s="50">
        <f>H75*I75/100</f>
        <v>0</v>
      </c>
    </row>
    <row r="76" spans="1:10" ht="27" customHeight="1">
      <c r="A76" s="2"/>
      <c r="B76" s="46">
        <v>1</v>
      </c>
      <c r="C76" s="47" t="s">
        <v>3</v>
      </c>
      <c r="D76" s="47">
        <v>25</v>
      </c>
      <c r="E76" s="56" t="s">
        <v>77</v>
      </c>
      <c r="F76" s="47" t="s">
        <v>67</v>
      </c>
      <c r="G76" s="48" t="s">
        <v>72</v>
      </c>
      <c r="H76" s="49">
        <v>6000000</v>
      </c>
      <c r="I76" s="159">
        <v>1</v>
      </c>
      <c r="J76" s="50">
        <f>H76*I76</f>
        <v>6000000</v>
      </c>
    </row>
    <row r="77" spans="1:10" ht="27" customHeight="1">
      <c r="A77" s="2"/>
      <c r="B77" s="51">
        <v>1</v>
      </c>
      <c r="C77" s="14" t="s">
        <v>3</v>
      </c>
      <c r="D77" s="14">
        <v>26</v>
      </c>
      <c r="E77" s="1" t="s">
        <v>77</v>
      </c>
      <c r="F77" s="14" t="s">
        <v>69</v>
      </c>
      <c r="G77" s="52" t="s">
        <v>70</v>
      </c>
      <c r="H77" s="49">
        <v>6000000</v>
      </c>
      <c r="I77" s="159"/>
      <c r="J77" s="50">
        <f>H77*I77/100</f>
        <v>0</v>
      </c>
    </row>
    <row r="78" spans="1:10" ht="27" customHeight="1">
      <c r="A78" s="2"/>
      <c r="B78" s="46">
        <v>1</v>
      </c>
      <c r="C78" s="47" t="s">
        <v>3</v>
      </c>
      <c r="D78" s="47">
        <v>27</v>
      </c>
      <c r="E78" s="56" t="s">
        <v>77</v>
      </c>
      <c r="F78" s="47" t="s">
        <v>67</v>
      </c>
      <c r="G78" s="48" t="s">
        <v>73</v>
      </c>
      <c r="H78" s="49">
        <v>10000000</v>
      </c>
      <c r="I78" s="159">
        <v>1</v>
      </c>
      <c r="J78" s="50">
        <f>H78*I78</f>
        <v>10000000</v>
      </c>
    </row>
    <row r="79" spans="1:10" ht="27" customHeight="1">
      <c r="A79" s="2"/>
      <c r="B79" s="51">
        <v>1</v>
      </c>
      <c r="C79" s="14" t="s">
        <v>3</v>
      </c>
      <c r="D79" s="14">
        <v>28</v>
      </c>
      <c r="E79" s="1" t="s">
        <v>77</v>
      </c>
      <c r="F79" s="14" t="s">
        <v>69</v>
      </c>
      <c r="G79" s="52" t="s">
        <v>70</v>
      </c>
      <c r="H79" s="49">
        <v>10000000</v>
      </c>
      <c r="I79" s="159"/>
      <c r="J79" s="50">
        <f>H79*I79/100</f>
        <v>0</v>
      </c>
    </row>
    <row r="80" spans="1:10" ht="27" customHeight="1">
      <c r="A80" s="2"/>
      <c r="B80" s="46">
        <v>1</v>
      </c>
      <c r="C80" s="47" t="s">
        <v>3</v>
      </c>
      <c r="D80" s="47">
        <v>29</v>
      </c>
      <c r="E80" s="56" t="s">
        <v>77</v>
      </c>
      <c r="F80" s="47" t="s">
        <v>67</v>
      </c>
      <c r="G80" s="48" t="s">
        <v>74</v>
      </c>
      <c r="H80" s="49">
        <v>20000000</v>
      </c>
      <c r="I80" s="159">
        <v>1</v>
      </c>
      <c r="J80" s="50">
        <f>H80*I80</f>
        <v>20000000</v>
      </c>
    </row>
    <row r="81" spans="1:10" ht="27" customHeight="1">
      <c r="A81" s="2"/>
      <c r="B81" s="51">
        <v>1</v>
      </c>
      <c r="C81" s="14" t="s">
        <v>3</v>
      </c>
      <c r="D81" s="14">
        <v>30</v>
      </c>
      <c r="E81" s="1" t="s">
        <v>77</v>
      </c>
      <c r="F81" s="14" t="s">
        <v>69</v>
      </c>
      <c r="G81" s="52" t="s">
        <v>70</v>
      </c>
      <c r="H81" s="49">
        <v>20000000</v>
      </c>
      <c r="I81" s="159"/>
      <c r="J81" s="50">
        <f>H81*I81/100</f>
        <v>0</v>
      </c>
    </row>
    <row r="82" spans="1:10" ht="27" customHeight="1">
      <c r="A82" s="2"/>
      <c r="B82" s="46">
        <v>1</v>
      </c>
      <c r="C82" s="47" t="s">
        <v>3</v>
      </c>
      <c r="D82" s="47">
        <v>31</v>
      </c>
      <c r="E82" s="56" t="s">
        <v>77</v>
      </c>
      <c r="F82" s="47" t="s">
        <v>78</v>
      </c>
      <c r="G82" s="48" t="s">
        <v>79</v>
      </c>
      <c r="H82" s="49">
        <v>12</v>
      </c>
      <c r="I82" s="160"/>
      <c r="J82" s="50">
        <f>H82*I82</f>
        <v>0</v>
      </c>
    </row>
    <row r="83" spans="1:10" ht="30" customHeight="1">
      <c r="A83" s="2"/>
      <c r="B83" s="53"/>
      <c r="C83" s="54"/>
      <c r="D83" s="54"/>
      <c r="E83" s="62"/>
      <c r="F83" s="54"/>
      <c r="G83" s="63" t="s">
        <v>80</v>
      </c>
      <c r="H83" s="64"/>
      <c r="I83" s="66"/>
      <c r="J83" s="65"/>
    </row>
    <row r="84" spans="1:10" ht="30" customHeight="1">
      <c r="A84" s="2"/>
      <c r="B84" s="46">
        <v>1</v>
      </c>
      <c r="C84" s="47" t="s">
        <v>3</v>
      </c>
      <c r="D84" s="47">
        <v>32</v>
      </c>
      <c r="E84" s="56" t="s">
        <v>81</v>
      </c>
      <c r="F84" s="47" t="s">
        <v>82</v>
      </c>
      <c r="G84" s="48" t="s">
        <v>68</v>
      </c>
      <c r="H84" s="49">
        <v>1</v>
      </c>
      <c r="I84" s="160"/>
      <c r="J84" s="50">
        <f>H84*I84</f>
        <v>0</v>
      </c>
    </row>
    <row r="85" spans="1:10" ht="30" customHeight="1">
      <c r="A85" s="2"/>
      <c r="B85" s="51">
        <v>1</v>
      </c>
      <c r="C85" s="14" t="s">
        <v>3</v>
      </c>
      <c r="D85" s="14">
        <v>33</v>
      </c>
      <c r="E85" s="1" t="s">
        <v>81</v>
      </c>
      <c r="F85" s="14" t="s">
        <v>82</v>
      </c>
      <c r="G85" s="52" t="s">
        <v>71</v>
      </c>
      <c r="H85" s="49">
        <v>1</v>
      </c>
      <c r="I85" s="160"/>
      <c r="J85" s="50">
        <f>H85*I85</f>
        <v>0</v>
      </c>
    </row>
    <row r="86" spans="1:10" ht="30" customHeight="1">
      <c r="A86" s="2"/>
      <c r="B86" s="46">
        <v>1</v>
      </c>
      <c r="C86" s="47" t="s">
        <v>3</v>
      </c>
      <c r="D86" s="47">
        <v>34</v>
      </c>
      <c r="E86" s="56" t="s">
        <v>81</v>
      </c>
      <c r="F86" s="47" t="s">
        <v>82</v>
      </c>
      <c r="G86" s="48" t="s">
        <v>72</v>
      </c>
      <c r="H86" s="49">
        <v>1</v>
      </c>
      <c r="I86" s="160"/>
      <c r="J86" s="50">
        <f>H86*I86</f>
        <v>0</v>
      </c>
    </row>
    <row r="87" spans="1:10" ht="30" customHeight="1">
      <c r="A87" s="2"/>
      <c r="B87" s="51">
        <v>1</v>
      </c>
      <c r="C87" s="14" t="s">
        <v>3</v>
      </c>
      <c r="D87" s="14">
        <v>35</v>
      </c>
      <c r="E87" s="1" t="s">
        <v>81</v>
      </c>
      <c r="F87" s="14" t="s">
        <v>82</v>
      </c>
      <c r="G87" s="52" t="s">
        <v>73</v>
      </c>
      <c r="H87" s="49">
        <v>1</v>
      </c>
      <c r="I87" s="160"/>
      <c r="J87" s="50">
        <f>H87*I87</f>
        <v>0</v>
      </c>
    </row>
    <row r="88" spans="1:10" ht="30" customHeight="1">
      <c r="A88" s="2"/>
      <c r="B88" s="46">
        <v>1</v>
      </c>
      <c r="C88" s="47" t="s">
        <v>3</v>
      </c>
      <c r="D88" s="47">
        <v>36</v>
      </c>
      <c r="E88" s="56" t="s">
        <v>81</v>
      </c>
      <c r="F88" s="47" t="s">
        <v>82</v>
      </c>
      <c r="G88" s="48" t="s">
        <v>74</v>
      </c>
      <c r="H88" s="49">
        <v>1</v>
      </c>
      <c r="I88" s="160"/>
      <c r="J88" s="50">
        <f>H88*I88</f>
        <v>0</v>
      </c>
    </row>
    <row r="89" spans="1:10" ht="30" customHeight="1">
      <c r="A89" s="2"/>
      <c r="B89" s="51"/>
      <c r="C89" s="2"/>
      <c r="D89" s="2"/>
      <c r="E89" s="2"/>
      <c r="F89" s="14"/>
      <c r="G89" s="67" t="s">
        <v>83</v>
      </c>
      <c r="H89" s="2"/>
      <c r="I89" s="2"/>
      <c r="J89" s="68"/>
    </row>
    <row r="90" spans="1:10" ht="30" customHeight="1">
      <c r="A90" s="2"/>
      <c r="B90" s="46">
        <v>1</v>
      </c>
      <c r="C90" s="47" t="s">
        <v>3</v>
      </c>
      <c r="D90" s="47">
        <v>37</v>
      </c>
      <c r="E90" s="56" t="s">
        <v>81</v>
      </c>
      <c r="F90" s="47" t="s">
        <v>82</v>
      </c>
      <c r="G90" s="48" t="s">
        <v>68</v>
      </c>
      <c r="H90" s="49">
        <v>1</v>
      </c>
      <c r="I90" s="160"/>
      <c r="J90" s="69">
        <f>H90*I90</f>
        <v>0</v>
      </c>
    </row>
    <row r="91" spans="1:10" ht="30" customHeight="1">
      <c r="A91" s="2"/>
      <c r="B91" s="51">
        <v>1</v>
      </c>
      <c r="C91" s="14" t="s">
        <v>3</v>
      </c>
      <c r="D91" s="14">
        <v>38</v>
      </c>
      <c r="E91" s="1" t="s">
        <v>81</v>
      </c>
      <c r="F91" s="14" t="s">
        <v>82</v>
      </c>
      <c r="G91" s="52" t="s">
        <v>71</v>
      </c>
      <c r="H91" s="49">
        <v>1</v>
      </c>
      <c r="I91" s="160"/>
      <c r="J91" s="69">
        <f>H91*I91</f>
        <v>0</v>
      </c>
    </row>
    <row r="92" spans="1:10" ht="30" customHeight="1">
      <c r="A92" s="2"/>
      <c r="B92" s="46">
        <v>1</v>
      </c>
      <c r="C92" s="47" t="s">
        <v>3</v>
      </c>
      <c r="D92" s="47">
        <v>39</v>
      </c>
      <c r="E92" s="56" t="s">
        <v>81</v>
      </c>
      <c r="F92" s="47" t="s">
        <v>82</v>
      </c>
      <c r="G92" s="48" t="s">
        <v>72</v>
      </c>
      <c r="H92" s="49">
        <v>1</v>
      </c>
      <c r="I92" s="160"/>
      <c r="J92" s="69">
        <f>H92*I92</f>
        <v>0</v>
      </c>
    </row>
    <row r="93" spans="1:10" ht="30" customHeight="1">
      <c r="A93" s="2"/>
      <c r="B93" s="51">
        <v>1</v>
      </c>
      <c r="C93" s="14" t="s">
        <v>3</v>
      </c>
      <c r="D93" s="14">
        <v>40</v>
      </c>
      <c r="E93" s="1" t="s">
        <v>81</v>
      </c>
      <c r="F93" s="14" t="s">
        <v>82</v>
      </c>
      <c r="G93" s="52" t="s">
        <v>73</v>
      </c>
      <c r="H93" s="49">
        <v>1</v>
      </c>
      <c r="I93" s="160"/>
      <c r="J93" s="69">
        <f>H93*I93</f>
        <v>0</v>
      </c>
    </row>
    <row r="94" spans="1:10" ht="30" customHeight="1">
      <c r="A94" s="2"/>
      <c r="B94" s="46">
        <v>1</v>
      </c>
      <c r="C94" s="47" t="s">
        <v>3</v>
      </c>
      <c r="D94" s="47">
        <v>41</v>
      </c>
      <c r="E94" s="56" t="s">
        <v>81</v>
      </c>
      <c r="F94" s="47" t="s">
        <v>82</v>
      </c>
      <c r="G94" s="48" t="s">
        <v>74</v>
      </c>
      <c r="H94" s="49">
        <v>1</v>
      </c>
      <c r="I94" s="160"/>
      <c r="J94" s="69">
        <f>H94*I94</f>
        <v>0</v>
      </c>
    </row>
    <row r="95" spans="1:10" ht="30" customHeight="1">
      <c r="A95" s="2"/>
      <c r="B95" s="53"/>
      <c r="C95" s="54"/>
      <c r="D95" s="54"/>
      <c r="E95" s="62"/>
      <c r="F95" s="54"/>
      <c r="G95" s="63" t="s">
        <v>84</v>
      </c>
      <c r="H95" s="64"/>
      <c r="I95" s="66"/>
      <c r="J95" s="65"/>
    </row>
    <row r="96" spans="1:10" ht="30" customHeight="1">
      <c r="A96" s="2"/>
      <c r="B96" s="46">
        <v>1</v>
      </c>
      <c r="C96" s="47" t="s">
        <v>3</v>
      </c>
      <c r="D96" s="47">
        <v>42</v>
      </c>
      <c r="E96" s="56" t="s">
        <v>85</v>
      </c>
      <c r="F96" s="47" t="s">
        <v>67</v>
      </c>
      <c r="G96" s="48" t="s">
        <v>68</v>
      </c>
      <c r="H96" s="49">
        <v>1000000</v>
      </c>
      <c r="I96" s="159">
        <v>1</v>
      </c>
      <c r="J96" s="69">
        <f>H96*I96</f>
        <v>1000000</v>
      </c>
    </row>
    <row r="97" spans="1:10" ht="30" customHeight="1">
      <c r="A97" s="2"/>
      <c r="B97" s="51">
        <v>1</v>
      </c>
      <c r="C97" s="14" t="s">
        <v>3</v>
      </c>
      <c r="D97" s="14">
        <v>43</v>
      </c>
      <c r="E97" s="1" t="s">
        <v>85</v>
      </c>
      <c r="F97" s="14" t="s">
        <v>69</v>
      </c>
      <c r="G97" s="52" t="s">
        <v>70</v>
      </c>
      <c r="H97" s="49">
        <v>1000000</v>
      </c>
      <c r="I97" s="159"/>
      <c r="J97" s="50">
        <f>H97*I97/100</f>
        <v>0</v>
      </c>
    </row>
    <row r="98" spans="1:10" ht="30" customHeight="1">
      <c r="A98" s="2"/>
      <c r="B98" s="46">
        <v>1</v>
      </c>
      <c r="C98" s="47" t="s">
        <v>3</v>
      </c>
      <c r="D98" s="47">
        <v>44</v>
      </c>
      <c r="E98" s="56" t="s">
        <v>85</v>
      </c>
      <c r="F98" s="47" t="s">
        <v>67</v>
      </c>
      <c r="G98" s="48" t="s">
        <v>71</v>
      </c>
      <c r="H98" s="49">
        <v>3000000</v>
      </c>
      <c r="I98" s="159">
        <v>1</v>
      </c>
      <c r="J98" s="69">
        <f>H98*I98</f>
        <v>3000000</v>
      </c>
    </row>
    <row r="99" spans="1:10" ht="30" customHeight="1">
      <c r="A99" s="2"/>
      <c r="B99" s="51">
        <v>1</v>
      </c>
      <c r="C99" s="14" t="s">
        <v>3</v>
      </c>
      <c r="D99" s="14">
        <v>45</v>
      </c>
      <c r="E99" s="1" t="s">
        <v>85</v>
      </c>
      <c r="F99" s="14" t="s">
        <v>69</v>
      </c>
      <c r="G99" s="52" t="s">
        <v>70</v>
      </c>
      <c r="H99" s="49">
        <v>3000000</v>
      </c>
      <c r="I99" s="159"/>
      <c r="J99" s="50">
        <f>H99*I99/100</f>
        <v>0</v>
      </c>
    </row>
    <row r="100" spans="1:10" ht="30" customHeight="1">
      <c r="A100" s="2"/>
      <c r="B100" s="46">
        <v>1</v>
      </c>
      <c r="C100" s="47" t="s">
        <v>3</v>
      </c>
      <c r="D100" s="47">
        <v>46</v>
      </c>
      <c r="E100" s="56" t="s">
        <v>85</v>
      </c>
      <c r="F100" s="47" t="s">
        <v>67</v>
      </c>
      <c r="G100" s="48" t="s">
        <v>72</v>
      </c>
      <c r="H100" s="49">
        <v>6000000</v>
      </c>
      <c r="I100" s="159">
        <v>1</v>
      </c>
      <c r="J100" s="69">
        <f>H100*I100</f>
        <v>6000000</v>
      </c>
    </row>
    <row r="101" spans="1:10" ht="30" customHeight="1">
      <c r="A101" s="2"/>
      <c r="B101" s="51">
        <v>1</v>
      </c>
      <c r="C101" s="14" t="s">
        <v>3</v>
      </c>
      <c r="D101" s="14">
        <v>47</v>
      </c>
      <c r="E101" s="1" t="s">
        <v>85</v>
      </c>
      <c r="F101" s="14" t="s">
        <v>69</v>
      </c>
      <c r="G101" s="52" t="s">
        <v>70</v>
      </c>
      <c r="H101" s="49">
        <v>6000000</v>
      </c>
      <c r="I101" s="159"/>
      <c r="J101" s="50">
        <f>H101*I101/100</f>
        <v>0</v>
      </c>
    </row>
    <row r="102" spans="1:10" ht="30" customHeight="1">
      <c r="A102" s="2"/>
      <c r="B102" s="46">
        <v>1</v>
      </c>
      <c r="C102" s="47" t="s">
        <v>3</v>
      </c>
      <c r="D102" s="47">
        <v>48</v>
      </c>
      <c r="E102" s="56" t="s">
        <v>85</v>
      </c>
      <c r="F102" s="47" t="s">
        <v>67</v>
      </c>
      <c r="G102" s="48" t="s">
        <v>73</v>
      </c>
      <c r="H102" s="49">
        <v>10000000</v>
      </c>
      <c r="I102" s="159">
        <v>1</v>
      </c>
      <c r="J102" s="69">
        <f>H102*I102</f>
        <v>10000000</v>
      </c>
    </row>
    <row r="103" spans="1:10" ht="30" customHeight="1">
      <c r="A103" s="2"/>
      <c r="B103" s="51">
        <v>1</v>
      </c>
      <c r="C103" s="14" t="s">
        <v>3</v>
      </c>
      <c r="D103" s="14">
        <v>49</v>
      </c>
      <c r="E103" s="1" t="s">
        <v>85</v>
      </c>
      <c r="F103" s="14" t="s">
        <v>69</v>
      </c>
      <c r="G103" s="52" t="s">
        <v>70</v>
      </c>
      <c r="H103" s="49">
        <v>10000000</v>
      </c>
      <c r="I103" s="159"/>
      <c r="J103" s="50">
        <f>H103*I103/100</f>
        <v>0</v>
      </c>
    </row>
    <row r="104" spans="1:10" ht="30" customHeight="1">
      <c r="A104" s="2"/>
      <c r="B104" s="46">
        <v>1</v>
      </c>
      <c r="C104" s="47" t="s">
        <v>3</v>
      </c>
      <c r="D104" s="47">
        <v>50</v>
      </c>
      <c r="E104" s="56" t="s">
        <v>85</v>
      </c>
      <c r="F104" s="47" t="s">
        <v>67</v>
      </c>
      <c r="G104" s="48" t="s">
        <v>74</v>
      </c>
      <c r="H104" s="49">
        <v>20000000</v>
      </c>
      <c r="I104" s="159">
        <v>1</v>
      </c>
      <c r="J104" s="69">
        <f>H104*I104</f>
        <v>20000000</v>
      </c>
    </row>
    <row r="105" spans="1:10" ht="30" customHeight="1">
      <c r="A105" s="2"/>
      <c r="B105" s="59">
        <v>1</v>
      </c>
      <c r="C105" s="60" t="s">
        <v>3</v>
      </c>
      <c r="D105" s="60">
        <v>51</v>
      </c>
      <c r="E105" s="70" t="s">
        <v>85</v>
      </c>
      <c r="F105" s="60" t="s">
        <v>69</v>
      </c>
      <c r="G105" s="61" t="s">
        <v>70</v>
      </c>
      <c r="H105" s="49">
        <v>20000000</v>
      </c>
      <c r="I105" s="159"/>
      <c r="J105" s="50">
        <f>H105*I105/100</f>
        <v>0</v>
      </c>
    </row>
    <row r="106" spans="1:10" ht="30" customHeight="1">
      <c r="A106" s="2"/>
      <c r="B106" s="53"/>
      <c r="C106" s="54"/>
      <c r="D106" s="54"/>
      <c r="E106" s="62"/>
      <c r="F106" s="54"/>
      <c r="G106" s="63" t="s">
        <v>86</v>
      </c>
      <c r="H106" s="64"/>
      <c r="I106" s="66"/>
      <c r="J106" s="65"/>
    </row>
    <row r="107" spans="1:10" ht="30" customHeight="1">
      <c r="A107" s="2"/>
      <c r="B107" s="46">
        <v>1</v>
      </c>
      <c r="C107" s="47" t="s">
        <v>3</v>
      </c>
      <c r="D107" s="47">
        <v>52</v>
      </c>
      <c r="E107" s="48" t="s">
        <v>87</v>
      </c>
      <c r="F107" s="47" t="s">
        <v>88</v>
      </c>
      <c r="G107" s="48" t="s">
        <v>89</v>
      </c>
      <c r="H107" s="49">
        <v>1</v>
      </c>
      <c r="I107" s="160"/>
      <c r="J107" s="69">
        <f>H107*I107</f>
        <v>0</v>
      </c>
    </row>
    <row r="108" spans="1:10" ht="30" customHeight="1">
      <c r="A108" s="2"/>
      <c r="B108" s="51">
        <v>1</v>
      </c>
      <c r="C108" s="14" t="s">
        <v>3</v>
      </c>
      <c r="D108" s="14">
        <v>53</v>
      </c>
      <c r="E108" s="48" t="s">
        <v>87</v>
      </c>
      <c r="F108" s="14" t="s">
        <v>78</v>
      </c>
      <c r="G108" s="52" t="s">
        <v>90</v>
      </c>
      <c r="H108" s="49">
        <v>12</v>
      </c>
      <c r="I108" s="160"/>
      <c r="J108" s="69">
        <f>H108*I108</f>
        <v>0</v>
      </c>
    </row>
    <row r="109" spans="1:10" ht="30" customHeight="1">
      <c r="A109" s="2"/>
      <c r="B109" s="46"/>
      <c r="C109" s="47"/>
      <c r="D109" s="47"/>
      <c r="E109" s="56"/>
      <c r="F109" s="47"/>
      <c r="G109" s="57" t="s">
        <v>91</v>
      </c>
      <c r="H109" s="49"/>
      <c r="I109" s="160"/>
      <c r="J109" s="69"/>
    </row>
    <row r="110" spans="1:10" ht="30" customHeight="1">
      <c r="A110" s="2"/>
      <c r="B110" s="51">
        <v>1</v>
      </c>
      <c r="C110" s="14" t="s">
        <v>3</v>
      </c>
      <c r="D110" s="14">
        <v>54</v>
      </c>
      <c r="E110" s="52" t="s">
        <v>92</v>
      </c>
      <c r="F110" s="14" t="s">
        <v>88</v>
      </c>
      <c r="G110" s="52" t="s">
        <v>93</v>
      </c>
      <c r="H110" s="49">
        <v>1</v>
      </c>
      <c r="I110" s="160"/>
      <c r="J110" s="69">
        <f>H110*I110</f>
        <v>0</v>
      </c>
    </row>
    <row r="111" spans="1:10" ht="30" customHeight="1">
      <c r="A111" s="2"/>
      <c r="B111" s="53">
        <v>1</v>
      </c>
      <c r="C111" s="54" t="s">
        <v>3</v>
      </c>
      <c r="D111" s="54">
        <v>55</v>
      </c>
      <c r="E111" s="55" t="s">
        <v>94</v>
      </c>
      <c r="F111" s="54" t="s">
        <v>78</v>
      </c>
      <c r="G111" s="55" t="s">
        <v>95</v>
      </c>
      <c r="H111" s="71">
        <v>12</v>
      </c>
      <c r="I111" s="163"/>
      <c r="J111" s="72">
        <f>H111*I111</f>
        <v>0</v>
      </c>
    </row>
    <row r="112" spans="1:10" ht="30" customHeight="1">
      <c r="A112" s="2"/>
      <c r="B112" s="46"/>
      <c r="C112" s="47"/>
      <c r="D112" s="47"/>
      <c r="E112" s="56"/>
      <c r="F112" s="47"/>
      <c r="G112" s="57" t="s">
        <v>96</v>
      </c>
      <c r="H112" s="58"/>
      <c r="I112" s="164"/>
      <c r="J112" s="50"/>
    </row>
    <row r="113" spans="1:10" ht="30" customHeight="1">
      <c r="A113" s="2"/>
      <c r="B113" s="59">
        <v>1</v>
      </c>
      <c r="C113" s="60" t="s">
        <v>3</v>
      </c>
      <c r="D113" s="60">
        <v>56</v>
      </c>
      <c r="E113" s="70" t="s">
        <v>97</v>
      </c>
      <c r="F113" s="60" t="s">
        <v>67</v>
      </c>
      <c r="G113" s="61" t="s">
        <v>98</v>
      </c>
      <c r="H113" s="73">
        <v>6000000</v>
      </c>
      <c r="I113" s="165">
        <v>1</v>
      </c>
      <c r="J113" s="74">
        <f>H113*I113</f>
        <v>6000000</v>
      </c>
    </row>
    <row r="114" spans="1:10" ht="30" customHeight="1">
      <c r="A114" s="2"/>
      <c r="B114" s="46">
        <v>1</v>
      </c>
      <c r="C114" s="47" t="s">
        <v>3</v>
      </c>
      <c r="D114" s="47">
        <v>57</v>
      </c>
      <c r="E114" s="56" t="s">
        <v>97</v>
      </c>
      <c r="F114" s="47" t="s">
        <v>69</v>
      </c>
      <c r="G114" s="48" t="s">
        <v>70</v>
      </c>
      <c r="H114" s="49">
        <v>6000000</v>
      </c>
      <c r="I114" s="159"/>
      <c r="J114" s="50">
        <f>H114*I114/100</f>
        <v>0</v>
      </c>
    </row>
    <row r="115" spans="1:10" ht="30" customHeight="1">
      <c r="A115" s="2"/>
      <c r="B115" s="51">
        <v>1</v>
      </c>
      <c r="C115" s="14" t="s">
        <v>3</v>
      </c>
      <c r="D115" s="14">
        <v>58</v>
      </c>
      <c r="E115" s="1" t="s">
        <v>97</v>
      </c>
      <c r="F115" s="14" t="s">
        <v>67</v>
      </c>
      <c r="G115" s="52" t="s">
        <v>99</v>
      </c>
      <c r="H115" s="49">
        <v>10000000</v>
      </c>
      <c r="I115" s="159">
        <v>1</v>
      </c>
      <c r="J115" s="69">
        <f>H115*I115</f>
        <v>10000000</v>
      </c>
    </row>
    <row r="116" spans="1:10" ht="30" customHeight="1">
      <c r="A116" s="2"/>
      <c r="B116" s="53">
        <v>1</v>
      </c>
      <c r="C116" s="54" t="s">
        <v>3</v>
      </c>
      <c r="D116" s="54">
        <v>59</v>
      </c>
      <c r="E116" s="62" t="s">
        <v>97</v>
      </c>
      <c r="F116" s="54" t="s">
        <v>69</v>
      </c>
      <c r="G116" s="55" t="s">
        <v>70</v>
      </c>
      <c r="H116" s="71">
        <v>10000000</v>
      </c>
      <c r="I116" s="166"/>
      <c r="J116" s="65">
        <f>H116*I116/100</f>
        <v>0</v>
      </c>
    </row>
    <row r="117" spans="1:10" ht="30" customHeight="1">
      <c r="A117" s="2"/>
      <c r="B117" s="46"/>
      <c r="C117" s="47"/>
      <c r="D117" s="47"/>
      <c r="E117" s="56"/>
      <c r="F117" s="47"/>
      <c r="G117" s="57" t="s">
        <v>100</v>
      </c>
      <c r="H117" s="58"/>
      <c r="I117" s="161"/>
      <c r="J117" s="50"/>
    </row>
    <row r="118" spans="1:10" ht="30" customHeight="1">
      <c r="A118" s="2"/>
      <c r="B118" s="59">
        <v>1</v>
      </c>
      <c r="C118" s="60" t="s">
        <v>3</v>
      </c>
      <c r="D118" s="60">
        <v>60</v>
      </c>
      <c r="E118" s="70" t="s">
        <v>101</v>
      </c>
      <c r="F118" s="60" t="s">
        <v>67</v>
      </c>
      <c r="G118" s="61" t="s">
        <v>102</v>
      </c>
      <c r="H118" s="73">
        <v>100000</v>
      </c>
      <c r="I118" s="165">
        <v>1</v>
      </c>
      <c r="J118" s="74">
        <f>H118*I118</f>
        <v>100000</v>
      </c>
    </row>
    <row r="119" spans="1:10" ht="30" customHeight="1">
      <c r="A119" s="2"/>
      <c r="B119" s="51">
        <v>1</v>
      </c>
      <c r="C119" s="14" t="s">
        <v>3</v>
      </c>
      <c r="D119" s="14">
        <v>61</v>
      </c>
      <c r="E119" s="1" t="s">
        <v>101</v>
      </c>
      <c r="F119" s="14" t="s">
        <v>69</v>
      </c>
      <c r="G119" s="52" t="s">
        <v>103</v>
      </c>
      <c r="H119" s="49">
        <v>100000</v>
      </c>
      <c r="I119" s="159"/>
      <c r="J119" s="50">
        <f>H119*I119/100</f>
        <v>0</v>
      </c>
    </row>
    <row r="120" spans="1:10" ht="49.5" customHeight="1">
      <c r="A120" s="2"/>
      <c r="B120" s="46"/>
      <c r="C120" s="47"/>
      <c r="D120" s="47"/>
      <c r="E120" s="56"/>
      <c r="F120" s="47"/>
      <c r="G120" s="57" t="s">
        <v>104</v>
      </c>
      <c r="H120" s="58"/>
      <c r="I120" s="164"/>
      <c r="J120" s="50"/>
    </row>
    <row r="121" spans="1:10" ht="30" customHeight="1">
      <c r="A121" s="2"/>
      <c r="B121" s="51">
        <v>1</v>
      </c>
      <c r="C121" s="14" t="s">
        <v>3</v>
      </c>
      <c r="D121" s="14">
        <v>62</v>
      </c>
      <c r="E121" s="1" t="s">
        <v>105</v>
      </c>
      <c r="F121" s="14" t="s">
        <v>67</v>
      </c>
      <c r="G121" s="52" t="s">
        <v>68</v>
      </c>
      <c r="H121" s="49">
        <v>1000000</v>
      </c>
      <c r="I121" s="159">
        <v>1</v>
      </c>
      <c r="J121" s="69">
        <f>H121*I121</f>
        <v>1000000</v>
      </c>
    </row>
    <row r="122" spans="1:10" ht="30" customHeight="1">
      <c r="A122" s="2"/>
      <c r="B122" s="46">
        <v>1</v>
      </c>
      <c r="C122" s="47" t="s">
        <v>3</v>
      </c>
      <c r="D122" s="47">
        <v>63</v>
      </c>
      <c r="E122" s="56" t="s">
        <v>105</v>
      </c>
      <c r="F122" s="47" t="s">
        <v>69</v>
      </c>
      <c r="G122" s="48" t="s">
        <v>70</v>
      </c>
      <c r="H122" s="49">
        <v>1000000</v>
      </c>
      <c r="I122" s="159"/>
      <c r="J122" s="50">
        <f>H122*I122/100</f>
        <v>0</v>
      </c>
    </row>
    <row r="123" spans="1:10" ht="30" customHeight="1">
      <c r="A123" s="2"/>
      <c r="B123" s="51">
        <v>1</v>
      </c>
      <c r="C123" s="14" t="s">
        <v>3</v>
      </c>
      <c r="D123" s="14">
        <v>64</v>
      </c>
      <c r="E123" s="1" t="s">
        <v>105</v>
      </c>
      <c r="F123" s="14" t="s">
        <v>67</v>
      </c>
      <c r="G123" s="52" t="s">
        <v>71</v>
      </c>
      <c r="H123" s="49">
        <v>3000000</v>
      </c>
      <c r="I123" s="159">
        <v>1</v>
      </c>
      <c r="J123" s="69">
        <f>H123*I123</f>
        <v>3000000</v>
      </c>
    </row>
    <row r="124" spans="1:10" ht="30" customHeight="1">
      <c r="A124" s="2"/>
      <c r="B124" s="46">
        <v>1</v>
      </c>
      <c r="C124" s="47" t="s">
        <v>3</v>
      </c>
      <c r="D124" s="47">
        <v>65</v>
      </c>
      <c r="E124" s="56" t="s">
        <v>105</v>
      </c>
      <c r="F124" s="47" t="s">
        <v>69</v>
      </c>
      <c r="G124" s="48" t="s">
        <v>70</v>
      </c>
      <c r="H124" s="49">
        <v>3000000</v>
      </c>
      <c r="I124" s="159"/>
      <c r="J124" s="50">
        <f>H124*I124/100</f>
        <v>0</v>
      </c>
    </row>
    <row r="125" spans="1:10" ht="30" customHeight="1">
      <c r="A125" s="2"/>
      <c r="B125" s="51">
        <v>1</v>
      </c>
      <c r="C125" s="14" t="s">
        <v>3</v>
      </c>
      <c r="D125" s="14">
        <v>66</v>
      </c>
      <c r="E125" s="1" t="s">
        <v>105</v>
      </c>
      <c r="F125" s="14" t="s">
        <v>67</v>
      </c>
      <c r="G125" s="52" t="s">
        <v>72</v>
      </c>
      <c r="H125" s="49">
        <v>6000000</v>
      </c>
      <c r="I125" s="159">
        <v>1</v>
      </c>
      <c r="J125" s="69">
        <f>H125*I125</f>
        <v>6000000</v>
      </c>
    </row>
    <row r="126" spans="1:10" ht="30" customHeight="1">
      <c r="A126" s="2"/>
      <c r="B126" s="46">
        <v>1</v>
      </c>
      <c r="C126" s="47" t="s">
        <v>3</v>
      </c>
      <c r="D126" s="47">
        <v>67</v>
      </c>
      <c r="E126" s="56" t="s">
        <v>105</v>
      </c>
      <c r="F126" s="47" t="s">
        <v>69</v>
      </c>
      <c r="G126" s="48" t="s">
        <v>70</v>
      </c>
      <c r="H126" s="49">
        <v>6000000</v>
      </c>
      <c r="I126" s="159"/>
      <c r="J126" s="50">
        <f>H126*I126/100</f>
        <v>0</v>
      </c>
    </row>
    <row r="127" spans="1:10" ht="30" customHeight="1">
      <c r="A127" s="2"/>
      <c r="B127" s="51">
        <v>1</v>
      </c>
      <c r="C127" s="14" t="s">
        <v>3</v>
      </c>
      <c r="D127" s="14">
        <v>68</v>
      </c>
      <c r="E127" s="1" t="s">
        <v>105</v>
      </c>
      <c r="F127" s="14" t="s">
        <v>67</v>
      </c>
      <c r="G127" s="52" t="s">
        <v>73</v>
      </c>
      <c r="H127" s="49">
        <v>10000000</v>
      </c>
      <c r="I127" s="159">
        <v>1</v>
      </c>
      <c r="J127" s="69">
        <f>H127*I127</f>
        <v>10000000</v>
      </c>
    </row>
    <row r="128" spans="1:10" ht="30" customHeight="1">
      <c r="A128" s="2"/>
      <c r="B128" s="46">
        <v>1</v>
      </c>
      <c r="C128" s="47" t="s">
        <v>3</v>
      </c>
      <c r="D128" s="47">
        <v>69</v>
      </c>
      <c r="E128" s="56" t="s">
        <v>105</v>
      </c>
      <c r="F128" s="47" t="s">
        <v>69</v>
      </c>
      <c r="G128" s="48" t="s">
        <v>70</v>
      </c>
      <c r="H128" s="49">
        <v>10000000</v>
      </c>
      <c r="I128" s="159"/>
      <c r="J128" s="50">
        <f>H128*I128/100</f>
        <v>0</v>
      </c>
    </row>
    <row r="129" spans="1:10" ht="30" customHeight="1">
      <c r="A129" s="2"/>
      <c r="B129" s="51">
        <v>1</v>
      </c>
      <c r="C129" s="14" t="s">
        <v>3</v>
      </c>
      <c r="D129" s="14">
        <v>70</v>
      </c>
      <c r="E129" s="1" t="s">
        <v>105</v>
      </c>
      <c r="F129" s="14" t="s">
        <v>67</v>
      </c>
      <c r="G129" s="52" t="s">
        <v>74</v>
      </c>
      <c r="H129" s="49">
        <v>20000000</v>
      </c>
      <c r="I129" s="159">
        <v>1</v>
      </c>
      <c r="J129" s="69">
        <f>H129*I129</f>
        <v>20000000</v>
      </c>
    </row>
    <row r="130" spans="1:10" ht="30" customHeight="1">
      <c r="A130" s="2"/>
      <c r="B130" s="46">
        <v>1</v>
      </c>
      <c r="C130" s="47" t="s">
        <v>3</v>
      </c>
      <c r="D130" s="47">
        <v>71</v>
      </c>
      <c r="E130" s="56" t="s">
        <v>105</v>
      </c>
      <c r="F130" s="47" t="s">
        <v>69</v>
      </c>
      <c r="G130" s="48" t="s">
        <v>70</v>
      </c>
      <c r="H130" s="49">
        <v>20000000</v>
      </c>
      <c r="I130" s="159"/>
      <c r="J130" s="50">
        <f>H130*I130/100</f>
        <v>0</v>
      </c>
    </row>
    <row r="131" spans="1:10" ht="30" customHeight="1">
      <c r="A131" s="2"/>
      <c r="B131" s="59">
        <v>1</v>
      </c>
      <c r="C131" s="60" t="s">
        <v>3</v>
      </c>
      <c r="D131" s="60">
        <v>72</v>
      </c>
      <c r="E131" s="61" t="s">
        <v>106</v>
      </c>
      <c r="F131" s="60" t="s">
        <v>107</v>
      </c>
      <c r="G131" s="61" t="s">
        <v>108</v>
      </c>
      <c r="H131" s="49">
        <v>1</v>
      </c>
      <c r="I131" s="160"/>
      <c r="J131" s="69">
        <f>H131*I131</f>
        <v>0</v>
      </c>
    </row>
    <row r="132" spans="1:10" ht="49.5" customHeight="1">
      <c r="A132" s="2"/>
      <c r="B132" s="53"/>
      <c r="C132" s="54"/>
      <c r="D132" s="54"/>
      <c r="E132" s="62"/>
      <c r="F132" s="54"/>
      <c r="G132" s="63" t="s">
        <v>109</v>
      </c>
      <c r="H132" s="64"/>
      <c r="I132" s="66"/>
      <c r="J132" s="65"/>
    </row>
    <row r="133" spans="1:10" ht="30" customHeight="1">
      <c r="A133" s="2"/>
      <c r="B133" s="46">
        <v>1</v>
      </c>
      <c r="C133" s="47" t="s">
        <v>3</v>
      </c>
      <c r="D133" s="47">
        <v>73</v>
      </c>
      <c r="E133" s="48" t="s">
        <v>110</v>
      </c>
      <c r="F133" s="47" t="s">
        <v>111</v>
      </c>
      <c r="G133" s="48" t="s">
        <v>112</v>
      </c>
      <c r="H133" s="49">
        <v>5000</v>
      </c>
      <c r="I133" s="160"/>
      <c r="J133" s="69">
        <f t="shared" ref="J133:J138" si="0">H133*I133</f>
        <v>0</v>
      </c>
    </row>
    <row r="134" spans="1:10" ht="30" customHeight="1">
      <c r="A134" s="2"/>
      <c r="B134" s="51">
        <v>1</v>
      </c>
      <c r="C134" s="14" t="s">
        <v>3</v>
      </c>
      <c r="D134" s="14">
        <v>74</v>
      </c>
      <c r="E134" s="52" t="s">
        <v>113</v>
      </c>
      <c r="F134" s="14" t="s">
        <v>114</v>
      </c>
      <c r="G134" s="52" t="s">
        <v>115</v>
      </c>
      <c r="H134" s="49">
        <v>250</v>
      </c>
      <c r="I134" s="160"/>
      <c r="J134" s="69">
        <f t="shared" si="0"/>
        <v>0</v>
      </c>
    </row>
    <row r="135" spans="1:10" ht="30" customHeight="1">
      <c r="A135" s="2"/>
      <c r="B135" s="46">
        <v>1</v>
      </c>
      <c r="C135" s="47" t="s">
        <v>3</v>
      </c>
      <c r="D135" s="47">
        <v>75</v>
      </c>
      <c r="E135" s="48" t="s">
        <v>116</v>
      </c>
      <c r="F135" s="47" t="s">
        <v>117</v>
      </c>
      <c r="G135" s="48" t="s">
        <v>118</v>
      </c>
      <c r="H135" s="49">
        <v>25</v>
      </c>
      <c r="I135" s="160"/>
      <c r="J135" s="69">
        <f t="shared" si="0"/>
        <v>0</v>
      </c>
    </row>
    <row r="136" spans="1:10" ht="30" customHeight="1">
      <c r="A136" s="2"/>
      <c r="B136" s="51">
        <v>1</v>
      </c>
      <c r="C136" s="14" t="s">
        <v>3</v>
      </c>
      <c r="D136" s="14">
        <v>76</v>
      </c>
      <c r="E136" s="52" t="s">
        <v>119</v>
      </c>
      <c r="F136" s="14" t="s">
        <v>111</v>
      </c>
      <c r="G136" s="52" t="s">
        <v>120</v>
      </c>
      <c r="H136" s="49">
        <v>20</v>
      </c>
      <c r="I136" s="160"/>
      <c r="J136" s="69">
        <f t="shared" si="0"/>
        <v>0</v>
      </c>
    </row>
    <row r="137" spans="1:10" ht="30" customHeight="1">
      <c r="A137" s="2"/>
      <c r="B137" s="46">
        <v>1</v>
      </c>
      <c r="C137" s="47" t="s">
        <v>3</v>
      </c>
      <c r="D137" s="47">
        <v>77</v>
      </c>
      <c r="E137" s="48" t="s">
        <v>121</v>
      </c>
      <c r="F137" s="47" t="s">
        <v>122</v>
      </c>
      <c r="G137" s="48" t="s">
        <v>123</v>
      </c>
      <c r="H137" s="49">
        <v>5</v>
      </c>
      <c r="I137" s="160"/>
      <c r="J137" s="69">
        <f t="shared" si="0"/>
        <v>0</v>
      </c>
    </row>
    <row r="138" spans="1:10" ht="30" customHeight="1">
      <c r="A138" s="2"/>
      <c r="B138" s="51">
        <v>1</v>
      </c>
      <c r="C138" s="14" t="s">
        <v>3</v>
      </c>
      <c r="D138" s="14">
        <v>78</v>
      </c>
      <c r="E138" s="52" t="s">
        <v>124</v>
      </c>
      <c r="F138" s="14" t="s">
        <v>67</v>
      </c>
      <c r="G138" s="52" t="s">
        <v>125</v>
      </c>
      <c r="H138" s="49">
        <v>50000</v>
      </c>
      <c r="I138" s="159">
        <v>1</v>
      </c>
      <c r="J138" s="69">
        <f t="shared" si="0"/>
        <v>50000</v>
      </c>
    </row>
    <row r="139" spans="1:10" ht="30" customHeight="1">
      <c r="A139" s="2"/>
      <c r="B139" s="46">
        <v>1</v>
      </c>
      <c r="C139" s="47" t="s">
        <v>3</v>
      </c>
      <c r="D139" s="47">
        <v>79</v>
      </c>
      <c r="E139" s="48" t="s">
        <v>126</v>
      </c>
      <c r="F139" s="47" t="s">
        <v>69</v>
      </c>
      <c r="G139" s="48" t="s">
        <v>127</v>
      </c>
      <c r="H139" s="49">
        <v>50000</v>
      </c>
      <c r="I139" s="159"/>
      <c r="J139" s="50">
        <f>H139*I139/100</f>
        <v>0</v>
      </c>
    </row>
    <row r="140" spans="1:10" ht="30" customHeight="1">
      <c r="A140" s="2"/>
      <c r="B140" s="51"/>
      <c r="C140" s="2"/>
      <c r="D140" s="2"/>
      <c r="E140" s="2"/>
      <c r="F140" s="14"/>
      <c r="G140" s="67" t="s">
        <v>128</v>
      </c>
      <c r="H140" s="2"/>
      <c r="I140" s="2"/>
      <c r="J140" s="68"/>
    </row>
    <row r="141" spans="1:10" ht="30" customHeight="1">
      <c r="A141" s="2"/>
      <c r="B141" s="46">
        <v>1</v>
      </c>
      <c r="C141" s="47" t="s">
        <v>3</v>
      </c>
      <c r="D141" s="47">
        <v>80</v>
      </c>
      <c r="E141" s="56" t="s">
        <v>129</v>
      </c>
      <c r="F141" s="47" t="s">
        <v>130</v>
      </c>
      <c r="G141" s="48" t="s">
        <v>131</v>
      </c>
      <c r="H141" s="49">
        <v>30</v>
      </c>
      <c r="I141" s="160"/>
      <c r="J141" s="69">
        <f t="shared" ref="J141:J153" si="1">H141*I141</f>
        <v>0</v>
      </c>
    </row>
    <row r="142" spans="1:10" ht="30" customHeight="1">
      <c r="A142" s="2"/>
      <c r="B142" s="51">
        <v>1</v>
      </c>
      <c r="C142" s="14" t="s">
        <v>3</v>
      </c>
      <c r="D142" s="14">
        <v>81</v>
      </c>
      <c r="E142" s="1" t="s">
        <v>132</v>
      </c>
      <c r="F142" s="14" t="s">
        <v>130</v>
      </c>
      <c r="G142" s="52" t="s">
        <v>133</v>
      </c>
      <c r="H142" s="49">
        <v>10</v>
      </c>
      <c r="I142" s="160"/>
      <c r="J142" s="69">
        <f t="shared" si="1"/>
        <v>0</v>
      </c>
    </row>
    <row r="143" spans="1:10" ht="30" customHeight="1">
      <c r="A143" s="2"/>
      <c r="B143" s="46">
        <v>1</v>
      </c>
      <c r="C143" s="47" t="s">
        <v>3</v>
      </c>
      <c r="D143" s="47">
        <v>82</v>
      </c>
      <c r="E143" s="56" t="s">
        <v>134</v>
      </c>
      <c r="F143" s="47" t="s">
        <v>130</v>
      </c>
      <c r="G143" s="48" t="s">
        <v>135</v>
      </c>
      <c r="H143" s="49">
        <v>10</v>
      </c>
      <c r="I143" s="160"/>
      <c r="J143" s="69">
        <f t="shared" si="1"/>
        <v>0</v>
      </c>
    </row>
    <row r="144" spans="1:10" ht="30" customHeight="1">
      <c r="A144" s="2"/>
      <c r="B144" s="51">
        <v>1</v>
      </c>
      <c r="C144" s="14" t="s">
        <v>3</v>
      </c>
      <c r="D144" s="14">
        <v>83</v>
      </c>
      <c r="E144" s="1" t="s">
        <v>136</v>
      </c>
      <c r="F144" s="14" t="s">
        <v>130</v>
      </c>
      <c r="G144" s="52" t="s">
        <v>137</v>
      </c>
      <c r="H144" s="49">
        <v>10</v>
      </c>
      <c r="I144" s="160"/>
      <c r="J144" s="69">
        <f t="shared" si="1"/>
        <v>0</v>
      </c>
    </row>
    <row r="145" spans="1:10" ht="30" customHeight="1">
      <c r="A145" s="2"/>
      <c r="B145" s="46">
        <v>1</v>
      </c>
      <c r="C145" s="47" t="s">
        <v>3</v>
      </c>
      <c r="D145" s="47">
        <v>84</v>
      </c>
      <c r="E145" s="56" t="s">
        <v>138</v>
      </c>
      <c r="F145" s="47" t="s">
        <v>130</v>
      </c>
      <c r="G145" s="48" t="s">
        <v>139</v>
      </c>
      <c r="H145" s="49">
        <v>10</v>
      </c>
      <c r="I145" s="160"/>
      <c r="J145" s="69">
        <f t="shared" si="1"/>
        <v>0</v>
      </c>
    </row>
    <row r="146" spans="1:10" ht="30" customHeight="1">
      <c r="A146" s="2"/>
      <c r="B146" s="51">
        <v>1</v>
      </c>
      <c r="C146" s="14" t="s">
        <v>3</v>
      </c>
      <c r="D146" s="14">
        <v>85</v>
      </c>
      <c r="E146" s="1" t="s">
        <v>140</v>
      </c>
      <c r="F146" s="14" t="s">
        <v>130</v>
      </c>
      <c r="G146" s="52" t="s">
        <v>141</v>
      </c>
      <c r="H146" s="49">
        <v>15</v>
      </c>
      <c r="I146" s="160"/>
      <c r="J146" s="69">
        <f t="shared" si="1"/>
        <v>0</v>
      </c>
    </row>
    <row r="147" spans="1:10" ht="30" customHeight="1">
      <c r="A147" s="2"/>
      <c r="B147" s="46">
        <v>1</v>
      </c>
      <c r="C147" s="47" t="s">
        <v>3</v>
      </c>
      <c r="D147" s="47">
        <v>86</v>
      </c>
      <c r="E147" s="56" t="s">
        <v>142</v>
      </c>
      <c r="F147" s="47" t="s">
        <v>130</v>
      </c>
      <c r="G147" s="48" t="s">
        <v>143</v>
      </c>
      <c r="H147" s="49">
        <v>15</v>
      </c>
      <c r="I147" s="160"/>
      <c r="J147" s="69">
        <f t="shared" si="1"/>
        <v>0</v>
      </c>
    </row>
    <row r="148" spans="1:10" ht="30" customHeight="1">
      <c r="A148" s="2"/>
      <c r="B148" s="51">
        <v>1</v>
      </c>
      <c r="C148" s="14" t="s">
        <v>3</v>
      </c>
      <c r="D148" s="14">
        <v>87</v>
      </c>
      <c r="E148" s="1" t="s">
        <v>144</v>
      </c>
      <c r="F148" s="14" t="s">
        <v>130</v>
      </c>
      <c r="G148" s="52" t="s">
        <v>145</v>
      </c>
      <c r="H148" s="49">
        <v>15</v>
      </c>
      <c r="I148" s="160"/>
      <c r="J148" s="69">
        <f t="shared" si="1"/>
        <v>0</v>
      </c>
    </row>
    <row r="149" spans="1:10" ht="30" customHeight="1">
      <c r="A149" s="2"/>
      <c r="B149" s="46">
        <v>1</v>
      </c>
      <c r="C149" s="47" t="s">
        <v>3</v>
      </c>
      <c r="D149" s="47">
        <v>88</v>
      </c>
      <c r="E149" s="56" t="s">
        <v>146</v>
      </c>
      <c r="F149" s="47" t="s">
        <v>130</v>
      </c>
      <c r="G149" s="48" t="s">
        <v>147</v>
      </c>
      <c r="H149" s="49">
        <v>15</v>
      </c>
      <c r="I149" s="160"/>
      <c r="J149" s="69">
        <f t="shared" si="1"/>
        <v>0</v>
      </c>
    </row>
    <row r="150" spans="1:10" ht="30" customHeight="1">
      <c r="A150" s="2"/>
      <c r="B150" s="51">
        <v>1</v>
      </c>
      <c r="C150" s="14" t="s">
        <v>3</v>
      </c>
      <c r="D150" s="14">
        <v>89</v>
      </c>
      <c r="E150" s="1" t="s">
        <v>148</v>
      </c>
      <c r="F150" s="14" t="s">
        <v>130</v>
      </c>
      <c r="G150" s="52" t="s">
        <v>149</v>
      </c>
      <c r="H150" s="49">
        <v>15</v>
      </c>
      <c r="I150" s="160"/>
      <c r="J150" s="69">
        <f t="shared" si="1"/>
        <v>0</v>
      </c>
    </row>
    <row r="151" spans="1:10" ht="30" customHeight="1">
      <c r="A151" s="2"/>
      <c r="B151" s="46">
        <v>1</v>
      </c>
      <c r="C151" s="47" t="s">
        <v>3</v>
      </c>
      <c r="D151" s="47">
        <v>90</v>
      </c>
      <c r="E151" s="56" t="s">
        <v>150</v>
      </c>
      <c r="F151" s="47" t="s">
        <v>151</v>
      </c>
      <c r="G151" s="48" t="s">
        <v>152</v>
      </c>
      <c r="H151" s="49">
        <v>40</v>
      </c>
      <c r="I151" s="160"/>
      <c r="J151" s="69">
        <f t="shared" si="1"/>
        <v>0</v>
      </c>
    </row>
    <row r="152" spans="1:10" ht="30" customHeight="1">
      <c r="A152" s="2"/>
      <c r="B152" s="51">
        <v>1</v>
      </c>
      <c r="C152" s="14" t="s">
        <v>3</v>
      </c>
      <c r="D152" s="14">
        <v>91</v>
      </c>
      <c r="E152" s="1" t="s">
        <v>153</v>
      </c>
      <c r="F152" s="14" t="s">
        <v>151</v>
      </c>
      <c r="G152" s="52" t="s">
        <v>154</v>
      </c>
      <c r="H152" s="49">
        <v>40</v>
      </c>
      <c r="I152" s="160"/>
      <c r="J152" s="69">
        <f t="shared" si="1"/>
        <v>0</v>
      </c>
    </row>
    <row r="153" spans="1:10" ht="30" customHeight="1">
      <c r="A153" s="2"/>
      <c r="B153" s="46">
        <v>1</v>
      </c>
      <c r="C153" s="47" t="s">
        <v>3</v>
      </c>
      <c r="D153" s="47">
        <v>92</v>
      </c>
      <c r="E153" s="56" t="s">
        <v>155</v>
      </c>
      <c r="F153" s="47" t="s">
        <v>67</v>
      </c>
      <c r="G153" s="48" t="s">
        <v>156</v>
      </c>
      <c r="H153" s="49">
        <v>100000</v>
      </c>
      <c r="I153" s="159">
        <v>1</v>
      </c>
      <c r="J153" s="69">
        <f t="shared" si="1"/>
        <v>100000</v>
      </c>
    </row>
    <row r="154" spans="1:10" ht="30" customHeight="1">
      <c r="A154" s="2"/>
      <c r="B154" s="59">
        <v>1</v>
      </c>
      <c r="C154" s="60" t="s">
        <v>3</v>
      </c>
      <c r="D154" s="60">
        <v>93</v>
      </c>
      <c r="E154" s="70" t="s">
        <v>157</v>
      </c>
      <c r="F154" s="60" t="s">
        <v>69</v>
      </c>
      <c r="G154" s="61" t="s">
        <v>158</v>
      </c>
      <c r="H154" s="49">
        <v>100000</v>
      </c>
      <c r="I154" s="159"/>
      <c r="J154" s="50">
        <f>H154*I154/100</f>
        <v>0</v>
      </c>
    </row>
    <row r="155" spans="1:10" ht="49.5" customHeight="1">
      <c r="A155" s="2"/>
      <c r="B155" s="53"/>
      <c r="C155" s="54"/>
      <c r="D155" s="54"/>
      <c r="E155" s="62"/>
      <c r="F155" s="54"/>
      <c r="G155" s="75" t="s">
        <v>159</v>
      </c>
      <c r="H155" s="64"/>
      <c r="I155" s="66"/>
      <c r="J155" s="65"/>
    </row>
    <row r="156" spans="1:10" ht="30" customHeight="1">
      <c r="A156" s="2"/>
      <c r="B156" s="76">
        <v>1</v>
      </c>
      <c r="C156" s="77" t="s">
        <v>3</v>
      </c>
      <c r="D156" s="77">
        <v>94</v>
      </c>
      <c r="E156" s="78" t="s">
        <v>160</v>
      </c>
      <c r="F156" s="77" t="s">
        <v>67</v>
      </c>
      <c r="G156" s="79" t="s">
        <v>161</v>
      </c>
      <c r="H156" s="80">
        <v>-216250000</v>
      </c>
      <c r="I156" s="81">
        <v>1</v>
      </c>
      <c r="J156" s="82">
        <f>H156*I156</f>
        <v>-216250000</v>
      </c>
    </row>
    <row r="157" spans="1:10" ht="30" customHeight="1">
      <c r="A157" s="2"/>
      <c r="B157" s="83">
        <v>1</v>
      </c>
      <c r="C157" s="84" t="s">
        <v>5</v>
      </c>
      <c r="D157" s="85" t="s">
        <v>6</v>
      </c>
      <c r="E157" s="86"/>
      <c r="F157" s="86"/>
      <c r="G157" s="87"/>
      <c r="H157" s="88">
        <v>20</v>
      </c>
      <c r="I157" s="39" t="s">
        <v>64</v>
      </c>
      <c r="J157" s="39">
        <f>SUM(J158:J189)</f>
        <v>0</v>
      </c>
    </row>
    <row r="158" spans="1:10" s="25" customFormat="1" ht="30" customHeight="1">
      <c r="A158" s="2"/>
      <c r="B158" s="40"/>
      <c r="C158" s="41"/>
      <c r="D158" s="41"/>
      <c r="E158" s="41"/>
      <c r="F158" s="41"/>
      <c r="G158" s="100" t="s">
        <v>162</v>
      </c>
      <c r="H158" s="43"/>
      <c r="I158" s="44"/>
      <c r="J158" s="45"/>
    </row>
    <row r="159" spans="1:10" ht="30" customHeight="1">
      <c r="A159" s="2"/>
      <c r="B159" s="46">
        <v>1</v>
      </c>
      <c r="C159" s="47" t="s">
        <v>5</v>
      </c>
      <c r="D159" s="47">
        <v>1</v>
      </c>
      <c r="E159" s="48" t="s">
        <v>163</v>
      </c>
      <c r="F159" s="47" t="s">
        <v>67</v>
      </c>
      <c r="G159" s="48" t="s">
        <v>68</v>
      </c>
      <c r="H159" s="49">
        <v>1000000</v>
      </c>
      <c r="I159" s="159">
        <v>1</v>
      </c>
      <c r="J159" s="69">
        <f>H159*I159</f>
        <v>1000000</v>
      </c>
    </row>
    <row r="160" spans="1:10" ht="30" customHeight="1">
      <c r="A160" s="2"/>
      <c r="B160" s="51">
        <v>1</v>
      </c>
      <c r="C160" s="14" t="s">
        <v>5</v>
      </c>
      <c r="D160" s="14">
        <v>2</v>
      </c>
      <c r="E160" s="52" t="s">
        <v>163</v>
      </c>
      <c r="F160" s="14" t="s">
        <v>69</v>
      </c>
      <c r="G160" s="52" t="s">
        <v>70</v>
      </c>
      <c r="H160" s="49">
        <v>1000000</v>
      </c>
      <c r="I160" s="159"/>
      <c r="J160" s="69">
        <f>H160*I160/100</f>
        <v>0</v>
      </c>
    </row>
    <row r="161" spans="1:10" ht="30" customHeight="1">
      <c r="A161" s="2"/>
      <c r="B161" s="46">
        <v>1</v>
      </c>
      <c r="C161" s="47" t="s">
        <v>5</v>
      </c>
      <c r="D161" s="47">
        <v>3</v>
      </c>
      <c r="E161" s="48" t="s">
        <v>163</v>
      </c>
      <c r="F161" s="47" t="s">
        <v>67</v>
      </c>
      <c r="G161" s="48" t="s">
        <v>71</v>
      </c>
      <c r="H161" s="49">
        <v>3000000</v>
      </c>
      <c r="I161" s="159">
        <v>1</v>
      </c>
      <c r="J161" s="69">
        <f>H161*I161</f>
        <v>3000000</v>
      </c>
    </row>
    <row r="162" spans="1:10" ht="30" customHeight="1">
      <c r="A162" s="2"/>
      <c r="B162" s="51">
        <v>1</v>
      </c>
      <c r="C162" s="14" t="s">
        <v>5</v>
      </c>
      <c r="D162" s="14">
        <v>4</v>
      </c>
      <c r="E162" s="52" t="s">
        <v>163</v>
      </c>
      <c r="F162" s="14" t="s">
        <v>69</v>
      </c>
      <c r="G162" s="52" t="s">
        <v>70</v>
      </c>
      <c r="H162" s="49">
        <v>3000000</v>
      </c>
      <c r="I162" s="159"/>
      <c r="J162" s="69">
        <f>H162*I162/100</f>
        <v>0</v>
      </c>
    </row>
    <row r="163" spans="1:10" ht="30" customHeight="1">
      <c r="A163" s="2"/>
      <c r="B163" s="46">
        <v>1</v>
      </c>
      <c r="C163" s="47" t="s">
        <v>5</v>
      </c>
      <c r="D163" s="47">
        <v>5</v>
      </c>
      <c r="E163" s="48" t="s">
        <v>163</v>
      </c>
      <c r="F163" s="47" t="s">
        <v>67</v>
      </c>
      <c r="G163" s="48" t="s">
        <v>72</v>
      </c>
      <c r="H163" s="49">
        <v>6000000</v>
      </c>
      <c r="I163" s="159">
        <v>1</v>
      </c>
      <c r="J163" s="69">
        <f>H163*I163</f>
        <v>6000000</v>
      </c>
    </row>
    <row r="164" spans="1:10" ht="30" customHeight="1">
      <c r="A164" s="2"/>
      <c r="B164" s="51">
        <v>1</v>
      </c>
      <c r="C164" s="14" t="s">
        <v>5</v>
      </c>
      <c r="D164" s="14">
        <v>6</v>
      </c>
      <c r="E164" s="52" t="s">
        <v>163</v>
      </c>
      <c r="F164" s="14" t="s">
        <v>69</v>
      </c>
      <c r="G164" s="52" t="s">
        <v>70</v>
      </c>
      <c r="H164" s="49">
        <v>6000000</v>
      </c>
      <c r="I164" s="159"/>
      <c r="J164" s="69">
        <f>H164*I164/100</f>
        <v>0</v>
      </c>
    </row>
    <row r="165" spans="1:10" ht="30" customHeight="1">
      <c r="A165" s="2"/>
      <c r="B165" s="46">
        <v>1</v>
      </c>
      <c r="C165" s="47" t="s">
        <v>5</v>
      </c>
      <c r="D165" s="47">
        <v>7</v>
      </c>
      <c r="E165" s="48" t="s">
        <v>163</v>
      </c>
      <c r="F165" s="47" t="s">
        <v>67</v>
      </c>
      <c r="G165" s="48" t="s">
        <v>73</v>
      </c>
      <c r="H165" s="49">
        <v>10000000</v>
      </c>
      <c r="I165" s="159">
        <v>1</v>
      </c>
      <c r="J165" s="69">
        <f>H165*I165</f>
        <v>10000000</v>
      </c>
    </row>
    <row r="166" spans="1:10" ht="30" customHeight="1">
      <c r="A166" s="2"/>
      <c r="B166" s="51">
        <v>1</v>
      </c>
      <c r="C166" s="14" t="s">
        <v>5</v>
      </c>
      <c r="D166" s="14">
        <v>8</v>
      </c>
      <c r="E166" s="52" t="s">
        <v>163</v>
      </c>
      <c r="F166" s="14" t="s">
        <v>69</v>
      </c>
      <c r="G166" s="52" t="s">
        <v>70</v>
      </c>
      <c r="H166" s="49">
        <v>10000000</v>
      </c>
      <c r="I166" s="159"/>
      <c r="J166" s="69">
        <f>H166*I166/100</f>
        <v>0</v>
      </c>
    </row>
    <row r="167" spans="1:10" ht="30" customHeight="1">
      <c r="A167" s="2"/>
      <c r="B167" s="46">
        <v>1</v>
      </c>
      <c r="C167" s="47" t="s">
        <v>5</v>
      </c>
      <c r="D167" s="47">
        <v>9</v>
      </c>
      <c r="E167" s="48" t="s">
        <v>163</v>
      </c>
      <c r="F167" s="47" t="s">
        <v>67</v>
      </c>
      <c r="G167" s="48" t="s">
        <v>74</v>
      </c>
      <c r="H167" s="49">
        <v>20000000</v>
      </c>
      <c r="I167" s="159">
        <v>1</v>
      </c>
      <c r="J167" s="69">
        <f>H167*I167</f>
        <v>20000000</v>
      </c>
    </row>
    <row r="168" spans="1:10" ht="30" customHeight="1">
      <c r="A168" s="2"/>
      <c r="B168" s="51">
        <v>1</v>
      </c>
      <c r="C168" s="14" t="s">
        <v>5</v>
      </c>
      <c r="D168" s="14">
        <v>10</v>
      </c>
      <c r="E168" s="52" t="s">
        <v>163</v>
      </c>
      <c r="F168" s="14" t="s">
        <v>69</v>
      </c>
      <c r="G168" s="52" t="s">
        <v>70</v>
      </c>
      <c r="H168" s="49">
        <v>20000000</v>
      </c>
      <c r="I168" s="159"/>
      <c r="J168" s="69">
        <f>H168*I168/100</f>
        <v>0</v>
      </c>
    </row>
    <row r="169" spans="1:10" ht="30" customHeight="1">
      <c r="A169" s="2"/>
      <c r="B169" s="46">
        <v>1</v>
      </c>
      <c r="C169" s="47" t="s">
        <v>5</v>
      </c>
      <c r="D169" s="47">
        <v>11</v>
      </c>
      <c r="E169" s="48" t="s">
        <v>163</v>
      </c>
      <c r="F169" s="47" t="s">
        <v>164</v>
      </c>
      <c r="G169" s="48" t="s">
        <v>165</v>
      </c>
      <c r="H169" s="49">
        <v>100</v>
      </c>
      <c r="I169" s="160"/>
      <c r="J169" s="69">
        <f>H169*I169</f>
        <v>0</v>
      </c>
    </row>
    <row r="170" spans="1:10" ht="30" customHeight="1">
      <c r="A170" s="2"/>
      <c r="B170" s="51"/>
      <c r="C170" s="2"/>
      <c r="D170" s="2"/>
      <c r="E170" s="2"/>
      <c r="F170" s="14"/>
      <c r="G170" s="101" t="s">
        <v>166</v>
      </c>
      <c r="H170" s="2"/>
      <c r="I170" s="2"/>
      <c r="J170" s="68"/>
    </row>
    <row r="171" spans="1:10" ht="30" customHeight="1">
      <c r="A171" s="2"/>
      <c r="B171" s="46">
        <v>1</v>
      </c>
      <c r="C171" s="47" t="s">
        <v>5</v>
      </c>
      <c r="D171" s="47">
        <v>12</v>
      </c>
      <c r="E171" s="48" t="s">
        <v>167</v>
      </c>
      <c r="F171" s="47" t="s">
        <v>168</v>
      </c>
      <c r="G171" s="48" t="s">
        <v>169</v>
      </c>
      <c r="H171" s="49">
        <v>0</v>
      </c>
      <c r="I171" s="160"/>
      <c r="J171" s="69"/>
    </row>
    <row r="172" spans="1:10" ht="30" customHeight="1">
      <c r="A172" s="2"/>
      <c r="B172" s="51">
        <v>1</v>
      </c>
      <c r="C172" s="14" t="s">
        <v>5</v>
      </c>
      <c r="D172" s="14">
        <v>13</v>
      </c>
      <c r="E172" s="52" t="s">
        <v>167</v>
      </c>
      <c r="F172" s="14" t="s">
        <v>168</v>
      </c>
      <c r="G172" s="52" t="s">
        <v>170</v>
      </c>
      <c r="H172" s="49">
        <v>0</v>
      </c>
      <c r="I172" s="160"/>
      <c r="J172" s="69"/>
    </row>
    <row r="173" spans="1:10" ht="30" customHeight="1">
      <c r="A173" s="2"/>
      <c r="B173" s="46">
        <v>1</v>
      </c>
      <c r="C173" s="47" t="s">
        <v>5</v>
      </c>
      <c r="D173" s="47">
        <v>14</v>
      </c>
      <c r="E173" s="56" t="s">
        <v>171</v>
      </c>
      <c r="F173" s="47" t="s">
        <v>172</v>
      </c>
      <c r="G173" s="48" t="s">
        <v>173</v>
      </c>
      <c r="H173" s="49">
        <v>200</v>
      </c>
      <c r="I173" s="160"/>
      <c r="J173" s="69">
        <f>H173*I173</f>
        <v>0</v>
      </c>
    </row>
    <row r="174" spans="1:10" ht="30" customHeight="1">
      <c r="A174" s="2"/>
      <c r="B174" s="51">
        <v>1</v>
      </c>
      <c r="C174" s="14" t="s">
        <v>5</v>
      </c>
      <c r="D174" s="14">
        <v>15</v>
      </c>
      <c r="E174" s="1" t="s">
        <v>174</v>
      </c>
      <c r="F174" s="14" t="s">
        <v>114</v>
      </c>
      <c r="G174" s="52" t="s">
        <v>175</v>
      </c>
      <c r="H174" s="49">
        <v>30</v>
      </c>
      <c r="I174" s="160"/>
      <c r="J174" s="69">
        <f>H174*I174</f>
        <v>0</v>
      </c>
    </row>
    <row r="175" spans="1:10" ht="30" customHeight="1">
      <c r="A175" s="2"/>
      <c r="B175" s="46">
        <v>1</v>
      </c>
      <c r="C175" s="47" t="s">
        <v>5</v>
      </c>
      <c r="D175" s="47">
        <v>16</v>
      </c>
      <c r="E175" s="56" t="s">
        <v>176</v>
      </c>
      <c r="F175" s="47" t="s">
        <v>164</v>
      </c>
      <c r="G175" s="48" t="s">
        <v>177</v>
      </c>
      <c r="H175" s="49">
        <v>100</v>
      </c>
      <c r="I175" s="160"/>
      <c r="J175" s="69">
        <f>H175*I175</f>
        <v>0</v>
      </c>
    </row>
    <row r="176" spans="1:10" ht="30" customHeight="1">
      <c r="A176" s="2"/>
      <c r="B176" s="51">
        <v>1</v>
      </c>
      <c r="C176" s="14" t="s">
        <v>5</v>
      </c>
      <c r="D176" s="14">
        <v>17</v>
      </c>
      <c r="E176" s="1" t="s">
        <v>178</v>
      </c>
      <c r="F176" s="14" t="s">
        <v>164</v>
      </c>
      <c r="G176" s="52" t="s">
        <v>179</v>
      </c>
      <c r="H176" s="49">
        <v>100</v>
      </c>
      <c r="I176" s="160"/>
      <c r="J176" s="69">
        <f>H176*I176</f>
        <v>0</v>
      </c>
    </row>
    <row r="177" spans="1:10" ht="30" customHeight="1">
      <c r="A177" s="2"/>
      <c r="B177" s="46"/>
      <c r="C177" s="47"/>
      <c r="D177" s="47"/>
      <c r="E177" s="56"/>
      <c r="F177" s="47"/>
      <c r="G177" s="102" t="s">
        <v>180</v>
      </c>
      <c r="H177" s="58"/>
      <c r="I177" s="164"/>
      <c r="J177" s="50"/>
    </row>
    <row r="178" spans="1:10" ht="30" customHeight="1">
      <c r="A178" s="2"/>
      <c r="B178" s="51">
        <v>1</v>
      </c>
      <c r="C178" s="14" t="s">
        <v>5</v>
      </c>
      <c r="D178" s="14">
        <v>18</v>
      </c>
      <c r="E178" s="1" t="s">
        <v>181</v>
      </c>
      <c r="F178" s="14" t="s">
        <v>172</v>
      </c>
      <c r="G178" s="52" t="s">
        <v>182</v>
      </c>
      <c r="H178" s="49">
        <v>6</v>
      </c>
      <c r="I178" s="160"/>
      <c r="J178" s="69">
        <f t="shared" ref="J178:J185" si="2">H178*I178</f>
        <v>0</v>
      </c>
    </row>
    <row r="179" spans="1:10" ht="30" customHeight="1">
      <c r="A179" s="2"/>
      <c r="B179" s="46">
        <v>1</v>
      </c>
      <c r="C179" s="47" t="s">
        <v>5</v>
      </c>
      <c r="D179" s="47">
        <v>19</v>
      </c>
      <c r="E179" s="56" t="s">
        <v>183</v>
      </c>
      <c r="F179" s="47" t="s">
        <v>172</v>
      </c>
      <c r="G179" s="48" t="s">
        <v>184</v>
      </c>
      <c r="H179" s="49">
        <v>6</v>
      </c>
      <c r="I179" s="160"/>
      <c r="J179" s="69">
        <f t="shared" si="2"/>
        <v>0</v>
      </c>
    </row>
    <row r="180" spans="1:10" ht="30" customHeight="1">
      <c r="A180" s="2"/>
      <c r="B180" s="51"/>
      <c r="C180" s="2"/>
      <c r="D180" s="2"/>
      <c r="E180" s="2"/>
      <c r="F180" s="14"/>
      <c r="G180" s="101" t="s">
        <v>185</v>
      </c>
      <c r="H180" s="2"/>
      <c r="I180" s="2"/>
      <c r="J180" s="50">
        <f t="shared" si="2"/>
        <v>0</v>
      </c>
    </row>
    <row r="181" spans="1:10" ht="30" customHeight="1">
      <c r="A181" s="2"/>
      <c r="B181" s="46">
        <v>1</v>
      </c>
      <c r="C181" s="47" t="s">
        <v>5</v>
      </c>
      <c r="D181" s="47">
        <v>20</v>
      </c>
      <c r="E181" s="56" t="s">
        <v>186</v>
      </c>
      <c r="F181" s="47" t="s">
        <v>172</v>
      </c>
      <c r="G181" s="48" t="s">
        <v>187</v>
      </c>
      <c r="H181" s="49">
        <v>2</v>
      </c>
      <c r="I181" s="160"/>
      <c r="J181" s="69">
        <f t="shared" si="2"/>
        <v>0</v>
      </c>
    </row>
    <row r="182" spans="1:10" ht="30" customHeight="1">
      <c r="A182" s="2"/>
      <c r="B182" s="51">
        <v>1</v>
      </c>
      <c r="C182" s="14" t="s">
        <v>5</v>
      </c>
      <c r="D182" s="14">
        <v>21</v>
      </c>
      <c r="E182" s="1" t="s">
        <v>188</v>
      </c>
      <c r="F182" s="14" t="s">
        <v>172</v>
      </c>
      <c r="G182" s="52" t="s">
        <v>184</v>
      </c>
      <c r="H182" s="49">
        <v>2</v>
      </c>
      <c r="I182" s="160"/>
      <c r="J182" s="69">
        <f t="shared" si="2"/>
        <v>0</v>
      </c>
    </row>
    <row r="183" spans="1:10" ht="30" customHeight="1">
      <c r="A183" s="2"/>
      <c r="B183" s="46">
        <v>1</v>
      </c>
      <c r="C183" s="47" t="s">
        <v>5</v>
      </c>
      <c r="D183" s="47">
        <v>22</v>
      </c>
      <c r="E183" s="56" t="s">
        <v>189</v>
      </c>
      <c r="F183" s="47" t="s">
        <v>172</v>
      </c>
      <c r="G183" s="48" t="s">
        <v>190</v>
      </c>
      <c r="H183" s="49">
        <v>2</v>
      </c>
      <c r="I183" s="160"/>
      <c r="J183" s="69">
        <f t="shared" si="2"/>
        <v>0</v>
      </c>
    </row>
    <row r="184" spans="1:10" ht="30" customHeight="1">
      <c r="A184" s="2"/>
      <c r="B184" s="51">
        <v>1</v>
      </c>
      <c r="C184" s="14" t="s">
        <v>5</v>
      </c>
      <c r="D184" s="14">
        <v>23</v>
      </c>
      <c r="E184" s="1" t="s">
        <v>191</v>
      </c>
      <c r="F184" s="14" t="s">
        <v>172</v>
      </c>
      <c r="G184" s="52" t="s">
        <v>192</v>
      </c>
      <c r="H184" s="49">
        <v>2</v>
      </c>
      <c r="I184" s="160"/>
      <c r="J184" s="69">
        <f t="shared" si="2"/>
        <v>0</v>
      </c>
    </row>
    <row r="185" spans="1:10" ht="30" customHeight="1">
      <c r="A185" s="2"/>
      <c r="B185" s="46">
        <v>1</v>
      </c>
      <c r="C185" s="47" t="s">
        <v>5</v>
      </c>
      <c r="D185" s="47">
        <v>24</v>
      </c>
      <c r="E185" s="56" t="s">
        <v>193</v>
      </c>
      <c r="F185" s="47" t="s">
        <v>172</v>
      </c>
      <c r="G185" s="48" t="s">
        <v>194</v>
      </c>
      <c r="H185" s="49">
        <v>2</v>
      </c>
      <c r="I185" s="160"/>
      <c r="J185" s="69">
        <f t="shared" si="2"/>
        <v>0</v>
      </c>
    </row>
    <row r="186" spans="1:10" ht="30" customHeight="1">
      <c r="A186" s="2"/>
      <c r="B186" s="51"/>
      <c r="C186" s="2"/>
      <c r="D186" s="2"/>
      <c r="E186" s="2"/>
      <c r="F186" s="14"/>
      <c r="G186" s="101" t="s">
        <v>195</v>
      </c>
      <c r="H186" s="2"/>
      <c r="I186" s="2"/>
      <c r="J186" s="68"/>
    </row>
    <row r="187" spans="1:10" ht="30" customHeight="1">
      <c r="A187" s="2"/>
      <c r="B187" s="46">
        <v>1</v>
      </c>
      <c r="C187" s="47" t="s">
        <v>5</v>
      </c>
      <c r="D187" s="47">
        <v>25</v>
      </c>
      <c r="E187" s="56" t="s">
        <v>196</v>
      </c>
      <c r="F187" s="47" t="s">
        <v>114</v>
      </c>
      <c r="G187" s="48" t="s">
        <v>197</v>
      </c>
      <c r="H187" s="49">
        <v>50</v>
      </c>
      <c r="I187" s="160"/>
      <c r="J187" s="69">
        <f>H187*I187</f>
        <v>0</v>
      </c>
    </row>
    <row r="188" spans="1:10" ht="49.5" customHeight="1">
      <c r="A188" s="2"/>
      <c r="B188" s="46"/>
      <c r="C188" s="47"/>
      <c r="D188" s="47"/>
      <c r="E188" s="56"/>
      <c r="F188" s="47"/>
      <c r="G188" s="75" t="s">
        <v>198</v>
      </c>
      <c r="H188" s="58"/>
      <c r="I188" s="164"/>
      <c r="J188" s="50"/>
    </row>
    <row r="189" spans="1:10" ht="30" customHeight="1">
      <c r="A189" s="2"/>
      <c r="B189" s="76">
        <v>1</v>
      </c>
      <c r="C189" s="77" t="s">
        <v>5</v>
      </c>
      <c r="D189" s="77">
        <v>26</v>
      </c>
      <c r="E189" s="78" t="s">
        <v>160</v>
      </c>
      <c r="F189" s="77" t="s">
        <v>67</v>
      </c>
      <c r="G189" s="79" t="s">
        <v>161</v>
      </c>
      <c r="H189" s="99">
        <v>-40000000</v>
      </c>
      <c r="I189" s="81">
        <v>1</v>
      </c>
      <c r="J189" s="82">
        <f>H189*I189</f>
        <v>-40000000</v>
      </c>
    </row>
    <row r="190" spans="1:10" ht="30" customHeight="1">
      <c r="A190" s="2"/>
      <c r="B190" s="103">
        <v>2</v>
      </c>
      <c r="C190" s="104" t="s">
        <v>7</v>
      </c>
      <c r="D190" s="105"/>
      <c r="E190" s="106"/>
      <c r="F190" s="106"/>
      <c r="G190" s="107"/>
      <c r="H190" s="108"/>
      <c r="I190" s="39" t="s">
        <v>63</v>
      </c>
      <c r="J190" s="32">
        <f>J191</f>
        <v>0</v>
      </c>
    </row>
    <row r="191" spans="1:10" ht="30" customHeight="1">
      <c r="A191" s="2"/>
      <c r="B191" s="33">
        <v>2</v>
      </c>
      <c r="C191" s="34" t="s">
        <v>8</v>
      </c>
      <c r="D191" s="34" t="s">
        <v>9</v>
      </c>
      <c r="E191" s="109"/>
      <c r="F191" s="109"/>
      <c r="G191" s="110"/>
      <c r="H191" s="38">
        <v>13</v>
      </c>
      <c r="I191" s="39" t="s">
        <v>64</v>
      </c>
      <c r="J191" s="39">
        <f>SUM(J192:J209)</f>
        <v>0</v>
      </c>
    </row>
    <row r="192" spans="1:10" s="25" customFormat="1" ht="30" customHeight="1">
      <c r="A192" s="2"/>
      <c r="B192" s="40"/>
      <c r="C192" s="41"/>
      <c r="D192" s="41"/>
      <c r="E192" s="41"/>
      <c r="F192" s="41"/>
      <c r="G192" s="42" t="s">
        <v>199</v>
      </c>
      <c r="H192" s="43"/>
      <c r="I192" s="44"/>
      <c r="J192" s="45"/>
    </row>
    <row r="193" spans="1:10" ht="30" customHeight="1">
      <c r="A193" s="2"/>
      <c r="B193" s="46">
        <v>2</v>
      </c>
      <c r="C193" s="47" t="s">
        <v>8</v>
      </c>
      <c r="D193" s="47">
        <v>1</v>
      </c>
      <c r="E193" s="56" t="s">
        <v>200</v>
      </c>
      <c r="F193" s="47" t="s">
        <v>111</v>
      </c>
      <c r="G193" s="48" t="s">
        <v>201</v>
      </c>
      <c r="H193" s="49">
        <v>2000</v>
      </c>
      <c r="I193" s="160"/>
      <c r="J193" s="69">
        <f>H193*I193</f>
        <v>0</v>
      </c>
    </row>
    <row r="194" spans="1:10" ht="30" customHeight="1">
      <c r="A194" s="2"/>
      <c r="B194" s="51">
        <v>2</v>
      </c>
      <c r="C194" s="14" t="s">
        <v>8</v>
      </c>
      <c r="D194" s="14">
        <v>2</v>
      </c>
      <c r="E194" s="1" t="s">
        <v>202</v>
      </c>
      <c r="F194" s="14" t="s">
        <v>111</v>
      </c>
      <c r="G194" s="52" t="s">
        <v>203</v>
      </c>
      <c r="H194" s="49">
        <v>2000</v>
      </c>
      <c r="I194" s="160"/>
      <c r="J194" s="69">
        <f>H194*I194</f>
        <v>0</v>
      </c>
    </row>
    <row r="195" spans="1:10" ht="30" customHeight="1">
      <c r="A195" s="2"/>
      <c r="B195" s="46"/>
      <c r="C195" s="47"/>
      <c r="D195" s="47"/>
      <c r="E195" s="56"/>
      <c r="F195" s="47"/>
      <c r="G195" s="57" t="s">
        <v>204</v>
      </c>
      <c r="H195" s="58"/>
      <c r="I195" s="164"/>
      <c r="J195" s="50"/>
    </row>
    <row r="196" spans="1:10" ht="30" customHeight="1">
      <c r="A196" s="2"/>
      <c r="B196" s="51">
        <v>2</v>
      </c>
      <c r="C196" s="14" t="s">
        <v>8</v>
      </c>
      <c r="D196" s="14">
        <v>3</v>
      </c>
      <c r="E196" s="1" t="s">
        <v>205</v>
      </c>
      <c r="F196" s="14" t="s">
        <v>111</v>
      </c>
      <c r="G196" s="52" t="s">
        <v>206</v>
      </c>
      <c r="H196" s="49">
        <v>2000</v>
      </c>
      <c r="I196" s="160"/>
      <c r="J196" s="69">
        <f>H196*I196</f>
        <v>0</v>
      </c>
    </row>
    <row r="197" spans="1:10" ht="30" customHeight="1">
      <c r="A197" s="2"/>
      <c r="B197" s="46">
        <v>2</v>
      </c>
      <c r="C197" s="47" t="s">
        <v>8</v>
      </c>
      <c r="D197" s="47">
        <v>4</v>
      </c>
      <c r="E197" s="56" t="s">
        <v>207</v>
      </c>
      <c r="F197" s="47" t="s">
        <v>111</v>
      </c>
      <c r="G197" s="48" t="s">
        <v>208</v>
      </c>
      <c r="H197" s="49">
        <v>2000</v>
      </c>
      <c r="I197" s="160"/>
      <c r="J197" s="69">
        <f>H197*I197</f>
        <v>0</v>
      </c>
    </row>
    <row r="198" spans="1:10" ht="30" customHeight="1">
      <c r="A198" s="2"/>
      <c r="B198" s="46"/>
      <c r="C198" s="47"/>
      <c r="D198" s="47"/>
      <c r="E198" s="56"/>
      <c r="F198" s="47"/>
      <c r="G198" s="57" t="s">
        <v>209</v>
      </c>
      <c r="H198" s="58"/>
      <c r="I198" s="164"/>
      <c r="J198" s="50"/>
    </row>
    <row r="199" spans="1:10" ht="30" customHeight="1">
      <c r="A199" s="2"/>
      <c r="B199" s="59">
        <v>2</v>
      </c>
      <c r="C199" s="60" t="s">
        <v>8</v>
      </c>
      <c r="D199" s="60">
        <v>5</v>
      </c>
      <c r="E199" s="70" t="s">
        <v>210</v>
      </c>
      <c r="F199" s="60" t="s">
        <v>172</v>
      </c>
      <c r="G199" s="61" t="s">
        <v>211</v>
      </c>
      <c r="H199" s="49">
        <v>5</v>
      </c>
      <c r="I199" s="160"/>
      <c r="J199" s="69">
        <f>H199*I199</f>
        <v>0</v>
      </c>
    </row>
    <row r="200" spans="1:10" ht="30" customHeight="1">
      <c r="A200" s="2"/>
      <c r="B200" s="53">
        <v>2</v>
      </c>
      <c r="C200" s="54" t="s">
        <v>8</v>
      </c>
      <c r="D200" s="54">
        <v>6</v>
      </c>
      <c r="E200" s="62" t="s">
        <v>212</v>
      </c>
      <c r="F200" s="54" t="s">
        <v>172</v>
      </c>
      <c r="G200" s="55" t="s">
        <v>213</v>
      </c>
      <c r="H200" s="49">
        <v>3</v>
      </c>
      <c r="I200" s="160"/>
      <c r="J200" s="69">
        <f>H200*I200</f>
        <v>0</v>
      </c>
    </row>
    <row r="201" spans="1:10" ht="30" customHeight="1">
      <c r="A201" s="2"/>
      <c r="B201" s="46"/>
      <c r="C201" s="47"/>
      <c r="D201" s="47"/>
      <c r="E201" s="56"/>
      <c r="F201" s="47"/>
      <c r="G201" s="57" t="s">
        <v>214</v>
      </c>
      <c r="H201" s="58"/>
      <c r="I201" s="164"/>
      <c r="J201" s="50"/>
    </row>
    <row r="202" spans="1:10" ht="30" customHeight="1">
      <c r="A202" s="2"/>
      <c r="B202" s="51">
        <v>2</v>
      </c>
      <c r="C202" s="14" t="s">
        <v>8</v>
      </c>
      <c r="D202" s="14">
        <v>7</v>
      </c>
      <c r="E202" s="1" t="s">
        <v>215</v>
      </c>
      <c r="F202" s="14" t="s">
        <v>117</v>
      </c>
      <c r="G202" s="52" t="s">
        <v>216</v>
      </c>
      <c r="H202" s="49">
        <v>20</v>
      </c>
      <c r="I202" s="160"/>
      <c r="J202" s="69">
        <f>H202*I202</f>
        <v>0</v>
      </c>
    </row>
    <row r="203" spans="1:10" ht="30" customHeight="1">
      <c r="A203" s="2"/>
      <c r="B203" s="46">
        <v>2</v>
      </c>
      <c r="C203" s="47" t="s">
        <v>8</v>
      </c>
      <c r="D203" s="47">
        <v>8</v>
      </c>
      <c r="E203" s="56" t="s">
        <v>217</v>
      </c>
      <c r="F203" s="47" t="s">
        <v>117</v>
      </c>
      <c r="G203" s="48" t="s">
        <v>218</v>
      </c>
      <c r="H203" s="49">
        <v>20</v>
      </c>
      <c r="I203" s="160"/>
      <c r="J203" s="69">
        <f>H203*I203</f>
        <v>0</v>
      </c>
    </row>
    <row r="204" spans="1:10" ht="30" customHeight="1">
      <c r="A204" s="2"/>
      <c r="B204" s="51">
        <v>2</v>
      </c>
      <c r="C204" s="14" t="s">
        <v>8</v>
      </c>
      <c r="D204" s="14">
        <v>9</v>
      </c>
      <c r="E204" s="1" t="s">
        <v>219</v>
      </c>
      <c r="F204" s="14" t="s">
        <v>117</v>
      </c>
      <c r="G204" s="52" t="s">
        <v>220</v>
      </c>
      <c r="H204" s="49">
        <v>200</v>
      </c>
      <c r="I204" s="160"/>
      <c r="J204" s="69">
        <f>H204*I204</f>
        <v>0</v>
      </c>
    </row>
    <row r="205" spans="1:10" ht="30" customHeight="1">
      <c r="A205" s="2"/>
      <c r="B205" s="46">
        <v>2</v>
      </c>
      <c r="C205" s="47" t="s">
        <v>8</v>
      </c>
      <c r="D205" s="47">
        <v>10</v>
      </c>
      <c r="E205" s="56" t="s">
        <v>221</v>
      </c>
      <c r="F205" s="47" t="s">
        <v>117</v>
      </c>
      <c r="G205" s="48" t="s">
        <v>222</v>
      </c>
      <c r="H205" s="49">
        <v>200</v>
      </c>
      <c r="I205" s="160"/>
      <c r="J205" s="69">
        <f>H205*I205</f>
        <v>0</v>
      </c>
    </row>
    <row r="206" spans="1:10" ht="30" customHeight="1">
      <c r="A206" s="2"/>
      <c r="B206" s="51"/>
      <c r="C206" s="2"/>
      <c r="D206" s="2"/>
      <c r="E206" s="2"/>
      <c r="F206" s="14"/>
      <c r="G206" s="67" t="s">
        <v>223</v>
      </c>
      <c r="H206" s="2"/>
      <c r="I206" s="2"/>
      <c r="J206" s="68"/>
    </row>
    <row r="207" spans="1:10" ht="30" customHeight="1">
      <c r="A207" s="2"/>
      <c r="B207" s="46">
        <v>2</v>
      </c>
      <c r="C207" s="47" t="s">
        <v>8</v>
      </c>
      <c r="D207" s="47">
        <v>11</v>
      </c>
      <c r="E207" s="48" t="s">
        <v>224</v>
      </c>
      <c r="F207" s="47" t="s">
        <v>117</v>
      </c>
      <c r="G207" s="48" t="s">
        <v>225</v>
      </c>
      <c r="H207" s="49">
        <v>5000</v>
      </c>
      <c r="I207" s="160"/>
      <c r="J207" s="69">
        <f>H207*I207</f>
        <v>0</v>
      </c>
    </row>
    <row r="208" spans="1:10" ht="30" customHeight="1">
      <c r="A208" s="2"/>
      <c r="B208" s="51">
        <v>2</v>
      </c>
      <c r="C208" s="14" t="s">
        <v>8</v>
      </c>
      <c r="D208" s="14">
        <v>12</v>
      </c>
      <c r="E208" s="52" t="s">
        <v>226</v>
      </c>
      <c r="F208" s="14" t="s">
        <v>117</v>
      </c>
      <c r="G208" s="52" t="s">
        <v>227</v>
      </c>
      <c r="H208" s="49">
        <v>3000</v>
      </c>
      <c r="I208" s="160"/>
      <c r="J208" s="69">
        <f>H208*I208</f>
        <v>0</v>
      </c>
    </row>
    <row r="209" spans="1:10" ht="30" customHeight="1">
      <c r="A209" s="2"/>
      <c r="B209" s="76">
        <v>2</v>
      </c>
      <c r="C209" s="77" t="s">
        <v>8</v>
      </c>
      <c r="D209" s="77">
        <v>13</v>
      </c>
      <c r="E209" s="79" t="s">
        <v>228</v>
      </c>
      <c r="F209" s="77" t="s">
        <v>117</v>
      </c>
      <c r="G209" s="79" t="s">
        <v>229</v>
      </c>
      <c r="H209" s="99">
        <v>1000</v>
      </c>
      <c r="I209" s="160"/>
      <c r="J209" s="82">
        <f>H209*I209</f>
        <v>0</v>
      </c>
    </row>
    <row r="210" spans="1:10" ht="30" customHeight="1">
      <c r="A210" s="2"/>
      <c r="B210" s="103">
        <v>3</v>
      </c>
      <c r="C210" s="111" t="s">
        <v>10</v>
      </c>
      <c r="D210" s="105"/>
      <c r="E210" s="106"/>
      <c r="F210" s="106"/>
      <c r="G210" s="107"/>
      <c r="H210" s="108"/>
      <c r="I210" s="32" t="s">
        <v>63</v>
      </c>
      <c r="J210" s="32">
        <f>J211</f>
        <v>1160000</v>
      </c>
    </row>
    <row r="211" spans="1:10" ht="30" customHeight="1">
      <c r="A211" s="2"/>
      <c r="B211" s="33">
        <v>3</v>
      </c>
      <c r="C211" s="34" t="s">
        <v>11</v>
      </c>
      <c r="D211" s="35" t="s">
        <v>12</v>
      </c>
      <c r="E211" s="112"/>
      <c r="F211" s="112"/>
      <c r="G211" s="113"/>
      <c r="H211" s="38">
        <v>10</v>
      </c>
      <c r="I211" s="39" t="s">
        <v>64</v>
      </c>
      <c r="J211" s="39">
        <f>SUM(J212:J239)</f>
        <v>1160000</v>
      </c>
    </row>
    <row r="212" spans="1:10" s="25" customFormat="1" ht="30" customHeight="1">
      <c r="A212" s="2"/>
      <c r="B212" s="40"/>
      <c r="C212" s="41"/>
      <c r="D212" s="41"/>
      <c r="E212" s="41"/>
      <c r="F212" s="41"/>
      <c r="G212" s="42" t="s">
        <v>230</v>
      </c>
      <c r="H212" s="43"/>
      <c r="I212" s="114"/>
      <c r="J212" s="45"/>
    </row>
    <row r="213" spans="1:10" ht="30" customHeight="1">
      <c r="A213" s="2"/>
      <c r="B213" s="46">
        <v>3</v>
      </c>
      <c r="C213" s="47" t="s">
        <v>11</v>
      </c>
      <c r="D213" s="47">
        <v>1</v>
      </c>
      <c r="E213" s="48" t="s">
        <v>231</v>
      </c>
      <c r="F213" s="47" t="s">
        <v>67</v>
      </c>
      <c r="G213" s="48" t="s">
        <v>232</v>
      </c>
      <c r="H213" s="49">
        <v>150000</v>
      </c>
      <c r="I213" s="114">
        <v>1</v>
      </c>
      <c r="J213" s="69">
        <f>H213*I213</f>
        <v>150000</v>
      </c>
    </row>
    <row r="214" spans="1:10" ht="30" customHeight="1">
      <c r="A214" s="2"/>
      <c r="B214" s="51">
        <v>3</v>
      </c>
      <c r="C214" s="14" t="s">
        <v>11</v>
      </c>
      <c r="D214" s="14">
        <v>2</v>
      </c>
      <c r="E214" s="52" t="s">
        <v>233</v>
      </c>
      <c r="F214" s="14" t="s">
        <v>69</v>
      </c>
      <c r="G214" s="52" t="s">
        <v>103</v>
      </c>
      <c r="H214" s="49">
        <v>150000</v>
      </c>
      <c r="I214" s="114"/>
      <c r="J214" s="69">
        <f>H214*I214/100</f>
        <v>0</v>
      </c>
    </row>
    <row r="215" spans="1:10" ht="30" customHeight="1">
      <c r="A215" s="2"/>
      <c r="B215" s="46"/>
      <c r="C215" s="47"/>
      <c r="D215" s="47"/>
      <c r="E215" s="56"/>
      <c r="F215" s="47"/>
      <c r="G215" s="57" t="s">
        <v>234</v>
      </c>
      <c r="H215" s="58"/>
      <c r="I215" s="114"/>
      <c r="J215" s="50"/>
    </row>
    <row r="216" spans="1:10" ht="30" customHeight="1">
      <c r="A216" s="2"/>
      <c r="B216" s="51">
        <v>3</v>
      </c>
      <c r="C216" s="14" t="s">
        <v>11</v>
      </c>
      <c r="D216" s="14">
        <v>3</v>
      </c>
      <c r="E216" s="52" t="s">
        <v>235</v>
      </c>
      <c r="F216" s="14" t="s">
        <v>67</v>
      </c>
      <c r="G216" s="52" t="s">
        <v>232</v>
      </c>
      <c r="H216" s="49">
        <v>150000</v>
      </c>
      <c r="I216" s="114">
        <v>1</v>
      </c>
      <c r="J216" s="69">
        <f>H216*I216</f>
        <v>150000</v>
      </c>
    </row>
    <row r="217" spans="1:10" ht="30" customHeight="1">
      <c r="A217" s="2"/>
      <c r="B217" s="46">
        <v>3</v>
      </c>
      <c r="C217" s="47" t="s">
        <v>11</v>
      </c>
      <c r="D217" s="47">
        <v>4</v>
      </c>
      <c r="E217" s="48" t="s">
        <v>236</v>
      </c>
      <c r="F217" s="47" t="s">
        <v>69</v>
      </c>
      <c r="G217" s="48" t="s">
        <v>103</v>
      </c>
      <c r="H217" s="49">
        <v>150000</v>
      </c>
      <c r="I217" s="114"/>
      <c r="J217" s="69">
        <f>H217*I217/100</f>
        <v>0</v>
      </c>
    </row>
    <row r="218" spans="1:10" ht="30" customHeight="1">
      <c r="A218" s="2"/>
      <c r="B218" s="51"/>
      <c r="C218" s="2"/>
      <c r="D218" s="2"/>
      <c r="E218" s="2"/>
      <c r="F218" s="14"/>
      <c r="G218" s="67" t="s">
        <v>237</v>
      </c>
      <c r="H218" s="2"/>
      <c r="I218" s="114"/>
      <c r="J218" s="68"/>
    </row>
    <row r="219" spans="1:10" ht="30" customHeight="1">
      <c r="A219" s="2"/>
      <c r="B219" s="46">
        <v>3</v>
      </c>
      <c r="C219" s="47" t="s">
        <v>11</v>
      </c>
      <c r="D219" s="47">
        <v>5</v>
      </c>
      <c r="E219" s="48" t="s">
        <v>238</v>
      </c>
      <c r="F219" s="47" t="s">
        <v>67</v>
      </c>
      <c r="G219" s="48" t="s">
        <v>232</v>
      </c>
      <c r="H219" s="49">
        <v>150000</v>
      </c>
      <c r="I219" s="114">
        <v>1</v>
      </c>
      <c r="J219" s="69">
        <f>H219*I219</f>
        <v>150000</v>
      </c>
    </row>
    <row r="220" spans="1:10" ht="30" customHeight="1">
      <c r="A220" s="2"/>
      <c r="B220" s="51">
        <v>3</v>
      </c>
      <c r="C220" s="14" t="s">
        <v>11</v>
      </c>
      <c r="D220" s="14">
        <v>6</v>
      </c>
      <c r="E220" s="52" t="s">
        <v>239</v>
      </c>
      <c r="F220" s="14" t="s">
        <v>69</v>
      </c>
      <c r="G220" s="52" t="s">
        <v>103</v>
      </c>
      <c r="H220" s="49">
        <v>150000</v>
      </c>
      <c r="I220" s="114"/>
      <c r="J220" s="69">
        <f>H220*I220/100</f>
        <v>0</v>
      </c>
    </row>
    <row r="221" spans="1:10" ht="30" customHeight="1">
      <c r="A221" s="2"/>
      <c r="B221" s="46"/>
      <c r="C221" s="47"/>
      <c r="D221" s="47"/>
      <c r="E221" s="56"/>
      <c r="F221" s="47"/>
      <c r="G221" s="57" t="s">
        <v>240</v>
      </c>
      <c r="H221" s="58"/>
      <c r="I221" s="114"/>
      <c r="J221" s="50"/>
    </row>
    <row r="222" spans="1:10" ht="30" customHeight="1">
      <c r="A222" s="2"/>
      <c r="B222" s="51">
        <v>3</v>
      </c>
      <c r="C222" s="14" t="s">
        <v>11</v>
      </c>
      <c r="D222" s="14">
        <v>7</v>
      </c>
      <c r="E222" s="52" t="s">
        <v>241</v>
      </c>
      <c r="F222" s="14" t="s">
        <v>67</v>
      </c>
      <c r="G222" s="52" t="s">
        <v>232</v>
      </c>
      <c r="H222" s="49">
        <v>150000</v>
      </c>
      <c r="I222" s="114">
        <v>1</v>
      </c>
      <c r="J222" s="69">
        <f>H222*I222</f>
        <v>150000</v>
      </c>
    </row>
    <row r="223" spans="1:10" ht="30" customHeight="1">
      <c r="A223" s="2"/>
      <c r="B223" s="46">
        <v>3</v>
      </c>
      <c r="C223" s="47" t="s">
        <v>11</v>
      </c>
      <c r="D223" s="47">
        <v>8</v>
      </c>
      <c r="E223" s="48" t="s">
        <v>242</v>
      </c>
      <c r="F223" s="47" t="s">
        <v>69</v>
      </c>
      <c r="G223" s="48" t="s">
        <v>103</v>
      </c>
      <c r="H223" s="49">
        <v>150000</v>
      </c>
      <c r="I223" s="114"/>
      <c r="J223" s="69">
        <f>H223*I223/100</f>
        <v>0</v>
      </c>
    </row>
    <row r="224" spans="1:10" ht="30" customHeight="1">
      <c r="A224" s="2"/>
      <c r="B224" s="51"/>
      <c r="C224" s="2"/>
      <c r="D224" s="2"/>
      <c r="E224" s="2"/>
      <c r="F224" s="14"/>
      <c r="G224" s="67" t="s">
        <v>243</v>
      </c>
      <c r="H224" s="2"/>
      <c r="I224" s="114"/>
      <c r="J224" s="68"/>
    </row>
    <row r="225" spans="1:10" ht="30" customHeight="1">
      <c r="A225" s="2"/>
      <c r="B225" s="46">
        <v>3</v>
      </c>
      <c r="C225" s="47" t="s">
        <v>11</v>
      </c>
      <c r="D225" s="47">
        <v>9</v>
      </c>
      <c r="E225" s="48" t="s">
        <v>244</v>
      </c>
      <c r="F225" s="47" t="s">
        <v>245</v>
      </c>
      <c r="G225" s="48" t="s">
        <v>246</v>
      </c>
      <c r="H225" s="49">
        <v>1</v>
      </c>
      <c r="I225" s="114">
        <v>150000</v>
      </c>
      <c r="J225" s="69">
        <f>H225*I225</f>
        <v>150000</v>
      </c>
    </row>
    <row r="226" spans="1:10" ht="30" customHeight="1">
      <c r="A226" s="2"/>
      <c r="B226" s="51"/>
      <c r="C226" s="2"/>
      <c r="D226" s="2"/>
      <c r="E226" s="2"/>
      <c r="F226" s="14"/>
      <c r="G226" s="67" t="s">
        <v>234</v>
      </c>
      <c r="H226" s="2"/>
      <c r="I226" s="114"/>
      <c r="J226" s="68"/>
    </row>
    <row r="227" spans="1:10" ht="30" customHeight="1">
      <c r="A227" s="2"/>
      <c r="B227" s="46">
        <v>3</v>
      </c>
      <c r="C227" s="47" t="s">
        <v>11</v>
      </c>
      <c r="D227" s="47">
        <v>10</v>
      </c>
      <c r="E227" s="48" t="s">
        <v>247</v>
      </c>
      <c r="F227" s="47" t="s">
        <v>245</v>
      </c>
      <c r="G227" s="48" t="s">
        <v>246</v>
      </c>
      <c r="H227" s="49">
        <v>1</v>
      </c>
      <c r="I227" s="114">
        <v>150000</v>
      </c>
      <c r="J227" s="69">
        <f>H227*I227</f>
        <v>150000</v>
      </c>
    </row>
    <row r="228" spans="1:10" ht="30" customHeight="1">
      <c r="A228" s="2"/>
      <c r="B228" s="51"/>
      <c r="C228" s="2"/>
      <c r="D228" s="2"/>
      <c r="E228" s="2"/>
      <c r="F228" s="14"/>
      <c r="G228" s="67" t="s">
        <v>237</v>
      </c>
      <c r="H228" s="2"/>
      <c r="I228" s="114"/>
      <c r="J228" s="68"/>
    </row>
    <row r="229" spans="1:10" ht="30" customHeight="1">
      <c r="A229" s="2"/>
      <c r="B229" s="46">
        <v>3</v>
      </c>
      <c r="C229" s="47" t="s">
        <v>11</v>
      </c>
      <c r="D229" s="47">
        <v>11</v>
      </c>
      <c r="E229" s="48" t="s">
        <v>248</v>
      </c>
      <c r="F229" s="47" t="s">
        <v>245</v>
      </c>
      <c r="G229" s="48" t="s">
        <v>246</v>
      </c>
      <c r="H229" s="49">
        <v>1</v>
      </c>
      <c r="I229" s="114">
        <v>120000</v>
      </c>
      <c r="J229" s="69">
        <f>H229*I229</f>
        <v>120000</v>
      </c>
    </row>
    <row r="230" spans="1:10" ht="30" customHeight="1">
      <c r="A230" s="2"/>
      <c r="B230" s="51"/>
      <c r="C230" s="2"/>
      <c r="D230" s="2"/>
      <c r="E230" s="2"/>
      <c r="F230" s="14"/>
      <c r="G230" s="67" t="s">
        <v>240</v>
      </c>
      <c r="H230" s="2"/>
      <c r="I230" s="114"/>
      <c r="J230" s="68"/>
    </row>
    <row r="231" spans="1:10" ht="30" customHeight="1">
      <c r="A231" s="2"/>
      <c r="B231" s="46">
        <v>3</v>
      </c>
      <c r="C231" s="47" t="s">
        <v>11</v>
      </c>
      <c r="D231" s="47">
        <v>12</v>
      </c>
      <c r="E231" s="48" t="s">
        <v>249</v>
      </c>
      <c r="F231" s="47" t="s">
        <v>245</v>
      </c>
      <c r="G231" s="48" t="s">
        <v>246</v>
      </c>
      <c r="H231" s="49">
        <v>1</v>
      </c>
      <c r="I231" s="114">
        <v>120000</v>
      </c>
      <c r="J231" s="69">
        <f>H231*I231</f>
        <v>120000</v>
      </c>
    </row>
    <row r="232" spans="1:10" ht="30" customHeight="1">
      <c r="A232" s="2"/>
      <c r="B232" s="51"/>
      <c r="C232" s="2"/>
      <c r="D232" s="2"/>
      <c r="E232" s="2"/>
      <c r="F232" s="14"/>
      <c r="G232" s="67" t="s">
        <v>250</v>
      </c>
      <c r="H232" s="2"/>
      <c r="I232" s="114"/>
      <c r="J232" s="68"/>
    </row>
    <row r="233" spans="1:10" ht="30" customHeight="1">
      <c r="A233" s="2"/>
      <c r="B233" s="46">
        <v>3</v>
      </c>
      <c r="C233" s="47" t="s">
        <v>11</v>
      </c>
      <c r="D233" s="47">
        <v>13</v>
      </c>
      <c r="E233" s="48" t="s">
        <v>251</v>
      </c>
      <c r="F233" s="47" t="s">
        <v>67</v>
      </c>
      <c r="G233" s="48" t="s">
        <v>252</v>
      </c>
      <c r="H233" s="49">
        <v>20000</v>
      </c>
      <c r="I233" s="114">
        <v>1</v>
      </c>
      <c r="J233" s="69">
        <f>H233*I233</f>
        <v>20000</v>
      </c>
    </row>
    <row r="234" spans="1:10" ht="30" customHeight="1">
      <c r="A234" s="2"/>
      <c r="B234" s="51">
        <v>3</v>
      </c>
      <c r="C234" s="14" t="s">
        <v>11</v>
      </c>
      <c r="D234" s="14">
        <v>14</v>
      </c>
      <c r="E234" s="52" t="s">
        <v>253</v>
      </c>
      <c r="F234" s="14" t="s">
        <v>69</v>
      </c>
      <c r="G234" s="52" t="s">
        <v>103</v>
      </c>
      <c r="H234" s="49">
        <v>20000</v>
      </c>
      <c r="I234" s="114"/>
      <c r="J234" s="69">
        <f>H234*I234/100</f>
        <v>0</v>
      </c>
    </row>
    <row r="235" spans="1:10" ht="30" customHeight="1">
      <c r="A235" s="2"/>
      <c r="B235" s="46">
        <v>3</v>
      </c>
      <c r="C235" s="47" t="s">
        <v>11</v>
      </c>
      <c r="D235" s="47">
        <v>15</v>
      </c>
      <c r="E235" s="48" t="s">
        <v>254</v>
      </c>
      <c r="F235" s="47" t="s">
        <v>117</v>
      </c>
      <c r="G235" s="48" t="s">
        <v>255</v>
      </c>
      <c r="H235" s="49">
        <v>30</v>
      </c>
      <c r="I235" s="114"/>
      <c r="J235" s="69">
        <f>H235*I235</f>
        <v>0</v>
      </c>
    </row>
    <row r="236" spans="1:10" ht="30" customHeight="1">
      <c r="A236" s="2"/>
      <c r="B236" s="51">
        <v>3</v>
      </c>
      <c r="C236" s="14" t="s">
        <v>11</v>
      </c>
      <c r="D236" s="14">
        <v>16</v>
      </c>
      <c r="E236" s="52" t="s">
        <v>256</v>
      </c>
      <c r="F236" s="14" t="s">
        <v>117</v>
      </c>
      <c r="G236" s="52" t="s">
        <v>257</v>
      </c>
      <c r="H236" s="49">
        <v>5</v>
      </c>
      <c r="I236" s="114"/>
      <c r="J236" s="69">
        <f>H236*I236</f>
        <v>0</v>
      </c>
    </row>
    <row r="237" spans="1:10" ht="30" customHeight="1">
      <c r="A237" s="2"/>
      <c r="B237" s="46">
        <v>3</v>
      </c>
      <c r="C237" s="47" t="s">
        <v>11</v>
      </c>
      <c r="D237" s="47">
        <v>17</v>
      </c>
      <c r="E237" s="48" t="s">
        <v>258</v>
      </c>
      <c r="F237" s="47" t="s">
        <v>117</v>
      </c>
      <c r="G237" s="48" t="s">
        <v>259</v>
      </c>
      <c r="H237" s="49">
        <v>5</v>
      </c>
      <c r="I237" s="114"/>
      <c r="J237" s="69">
        <f>H237*I237</f>
        <v>0</v>
      </c>
    </row>
    <row r="238" spans="1:10" ht="30" customHeight="1">
      <c r="A238" s="2"/>
      <c r="B238" s="51">
        <v>3</v>
      </c>
      <c r="C238" s="14" t="s">
        <v>11</v>
      </c>
      <c r="D238" s="14">
        <v>18</v>
      </c>
      <c r="E238" s="52" t="s">
        <v>260</v>
      </c>
      <c r="F238" s="14" t="s">
        <v>117</v>
      </c>
      <c r="G238" s="52" t="s">
        <v>261</v>
      </c>
      <c r="H238" s="49">
        <v>5</v>
      </c>
      <c r="I238" s="114"/>
      <c r="J238" s="69">
        <f>H238*I238</f>
        <v>0</v>
      </c>
    </row>
    <row r="239" spans="1:10" ht="30" customHeight="1">
      <c r="A239" s="2"/>
      <c r="B239" s="76">
        <v>3</v>
      </c>
      <c r="C239" s="77" t="s">
        <v>11</v>
      </c>
      <c r="D239" s="77">
        <v>19</v>
      </c>
      <c r="E239" s="78" t="s">
        <v>262</v>
      </c>
      <c r="F239" s="77" t="s">
        <v>117</v>
      </c>
      <c r="G239" s="79" t="s">
        <v>263</v>
      </c>
      <c r="H239" s="99">
        <v>30</v>
      </c>
      <c r="I239" s="114"/>
      <c r="J239" s="82">
        <f>H239*I239</f>
        <v>0</v>
      </c>
    </row>
    <row r="240" spans="1:10" ht="30" customHeight="1">
      <c r="A240" s="2"/>
      <c r="B240" s="103">
        <v>4</v>
      </c>
      <c r="C240" s="111" t="s">
        <v>13</v>
      </c>
      <c r="D240" s="115"/>
      <c r="E240" s="106"/>
      <c r="F240" s="106"/>
      <c r="G240" s="107"/>
      <c r="H240" s="108"/>
      <c r="I240" s="32" t="s">
        <v>63</v>
      </c>
      <c r="J240" s="32">
        <f>J241+J306</f>
        <v>0</v>
      </c>
    </row>
    <row r="241" spans="1:10" ht="30" customHeight="1">
      <c r="A241" s="2"/>
      <c r="B241" s="33">
        <v>4</v>
      </c>
      <c r="C241" s="34" t="s">
        <v>14</v>
      </c>
      <c r="D241" s="35" t="s">
        <v>15</v>
      </c>
      <c r="E241" s="36"/>
      <c r="F241" s="36"/>
      <c r="G241" s="37"/>
      <c r="H241" s="38">
        <v>36</v>
      </c>
      <c r="I241" s="39" t="s">
        <v>64</v>
      </c>
      <c r="J241" s="39">
        <f>SUM(J242:J305)</f>
        <v>0</v>
      </c>
    </row>
    <row r="242" spans="1:10" s="25" customFormat="1" ht="30" customHeight="1">
      <c r="A242" s="2"/>
      <c r="B242" s="40"/>
      <c r="C242" s="41"/>
      <c r="D242" s="41"/>
      <c r="E242" s="41"/>
      <c r="F242" s="41"/>
      <c r="G242" s="42" t="s">
        <v>264</v>
      </c>
      <c r="H242" s="43"/>
      <c r="I242" s="44"/>
      <c r="J242" s="45"/>
    </row>
    <row r="243" spans="1:10" ht="39" customHeight="1">
      <c r="A243" s="2"/>
      <c r="B243" s="46">
        <v>4</v>
      </c>
      <c r="C243" s="47" t="s">
        <v>14</v>
      </c>
      <c r="D243" s="47">
        <v>1</v>
      </c>
      <c r="E243" s="48" t="s">
        <v>265</v>
      </c>
      <c r="F243" s="47" t="s">
        <v>117</v>
      </c>
      <c r="G243" s="48" t="s">
        <v>266</v>
      </c>
      <c r="H243" s="49">
        <v>30</v>
      </c>
      <c r="I243" s="44"/>
      <c r="J243" s="69">
        <f>H243*I243</f>
        <v>0</v>
      </c>
    </row>
    <row r="244" spans="1:10" ht="39" customHeight="1">
      <c r="A244" s="2"/>
      <c r="B244" s="51">
        <v>4</v>
      </c>
      <c r="C244" s="14" t="s">
        <v>14</v>
      </c>
      <c r="D244" s="14">
        <v>2</v>
      </c>
      <c r="E244" s="52" t="s">
        <v>267</v>
      </c>
      <c r="F244" s="14" t="s">
        <v>117</v>
      </c>
      <c r="G244" s="52" t="s">
        <v>268</v>
      </c>
      <c r="H244" s="49">
        <v>20</v>
      </c>
      <c r="I244" s="44"/>
      <c r="J244" s="69">
        <f>H244*I244</f>
        <v>0</v>
      </c>
    </row>
    <row r="245" spans="1:10" ht="30" customHeight="1">
      <c r="A245" s="2"/>
      <c r="B245" s="46"/>
      <c r="C245" s="47"/>
      <c r="D245" s="47"/>
      <c r="E245" s="56"/>
      <c r="F245" s="47"/>
      <c r="G245" s="57" t="s">
        <v>269</v>
      </c>
      <c r="H245" s="58"/>
      <c r="I245" s="44"/>
      <c r="J245" s="50"/>
    </row>
    <row r="246" spans="1:10" ht="39" customHeight="1">
      <c r="A246" s="2"/>
      <c r="B246" s="51">
        <v>4</v>
      </c>
      <c r="C246" s="14" t="s">
        <v>14</v>
      </c>
      <c r="D246" s="14">
        <v>3</v>
      </c>
      <c r="E246" s="52" t="s">
        <v>265</v>
      </c>
      <c r="F246" s="14" t="s">
        <v>117</v>
      </c>
      <c r="G246" s="52" t="s">
        <v>266</v>
      </c>
      <c r="H246" s="49">
        <v>30</v>
      </c>
      <c r="I246" s="44"/>
      <c r="J246" s="69">
        <f>H246*I246</f>
        <v>0</v>
      </c>
    </row>
    <row r="247" spans="1:10" ht="39" customHeight="1">
      <c r="A247" s="2"/>
      <c r="B247" s="53">
        <v>4</v>
      </c>
      <c r="C247" s="54" t="s">
        <v>14</v>
      </c>
      <c r="D247" s="54">
        <v>4</v>
      </c>
      <c r="E247" s="55" t="s">
        <v>267</v>
      </c>
      <c r="F247" s="54" t="s">
        <v>117</v>
      </c>
      <c r="G247" s="55" t="s">
        <v>268</v>
      </c>
      <c r="H247" s="71">
        <v>20</v>
      </c>
      <c r="I247" s="44"/>
      <c r="J247" s="72">
        <f>H247*I247</f>
        <v>0</v>
      </c>
    </row>
    <row r="248" spans="1:10" ht="30" customHeight="1">
      <c r="A248" s="2"/>
      <c r="B248" s="46"/>
      <c r="C248" s="47"/>
      <c r="D248" s="47"/>
      <c r="E248" s="56"/>
      <c r="F248" s="47"/>
      <c r="G248" s="57" t="s">
        <v>270</v>
      </c>
      <c r="H248" s="58"/>
      <c r="I248" s="44"/>
      <c r="J248" s="50"/>
    </row>
    <row r="249" spans="1:10" ht="39" customHeight="1">
      <c r="A249" s="2"/>
      <c r="B249" s="46">
        <v>4</v>
      </c>
      <c r="C249" s="47" t="s">
        <v>14</v>
      </c>
      <c r="D249" s="47">
        <v>5</v>
      </c>
      <c r="E249" s="48" t="s">
        <v>265</v>
      </c>
      <c r="F249" s="47" t="s">
        <v>117</v>
      </c>
      <c r="G249" s="48" t="s">
        <v>266</v>
      </c>
      <c r="H249" s="49">
        <v>30</v>
      </c>
      <c r="I249" s="44"/>
      <c r="J249" s="69">
        <f>H249*I249</f>
        <v>0</v>
      </c>
    </row>
    <row r="250" spans="1:10" ht="39" customHeight="1">
      <c r="A250" s="2"/>
      <c r="B250" s="51">
        <v>4</v>
      </c>
      <c r="C250" s="14" t="s">
        <v>14</v>
      </c>
      <c r="D250" s="14">
        <v>6</v>
      </c>
      <c r="E250" s="52" t="s">
        <v>267</v>
      </c>
      <c r="F250" s="14" t="s">
        <v>117</v>
      </c>
      <c r="G250" s="52" t="s">
        <v>268</v>
      </c>
      <c r="H250" s="73">
        <v>20</v>
      </c>
      <c r="I250" s="44"/>
      <c r="J250" s="74">
        <f>H250*I250</f>
        <v>0</v>
      </c>
    </row>
    <row r="251" spans="1:10" ht="30" customHeight="1">
      <c r="A251" s="2"/>
      <c r="B251" s="46"/>
      <c r="C251" s="47"/>
      <c r="D251" s="47"/>
      <c r="E251" s="56"/>
      <c r="F251" s="47"/>
      <c r="G251" s="57" t="s">
        <v>271</v>
      </c>
      <c r="H251" s="58"/>
      <c r="I251" s="44"/>
      <c r="J251" s="50"/>
    </row>
    <row r="252" spans="1:10" ht="39" customHeight="1">
      <c r="A252" s="2"/>
      <c r="B252" s="51">
        <v>4</v>
      </c>
      <c r="C252" s="14" t="s">
        <v>14</v>
      </c>
      <c r="D252" s="14">
        <v>7</v>
      </c>
      <c r="E252" s="52" t="s">
        <v>265</v>
      </c>
      <c r="F252" s="14" t="s">
        <v>117</v>
      </c>
      <c r="G252" s="52" t="s">
        <v>272</v>
      </c>
      <c r="H252" s="49">
        <v>30</v>
      </c>
      <c r="I252" s="44"/>
      <c r="J252" s="69">
        <f>H252*I252</f>
        <v>0</v>
      </c>
    </row>
    <row r="253" spans="1:10" ht="39" customHeight="1">
      <c r="A253" s="2"/>
      <c r="B253" s="46">
        <v>4</v>
      </c>
      <c r="C253" s="47" t="s">
        <v>14</v>
      </c>
      <c r="D253" s="47">
        <v>8</v>
      </c>
      <c r="E253" s="48" t="s">
        <v>267</v>
      </c>
      <c r="F253" s="47" t="s">
        <v>117</v>
      </c>
      <c r="G253" s="48" t="s">
        <v>268</v>
      </c>
      <c r="H253" s="49">
        <v>20</v>
      </c>
      <c r="I253" s="44"/>
      <c r="J253" s="69">
        <f>H253*I253</f>
        <v>0</v>
      </c>
    </row>
    <row r="254" spans="1:10" ht="39" customHeight="1">
      <c r="A254" s="2"/>
      <c r="B254" s="51">
        <v>4</v>
      </c>
      <c r="C254" s="14" t="s">
        <v>14</v>
      </c>
      <c r="D254" s="14">
        <v>9</v>
      </c>
      <c r="E254" s="52" t="s">
        <v>273</v>
      </c>
      <c r="F254" s="14" t="s">
        <v>117</v>
      </c>
      <c r="G254" s="52" t="s">
        <v>274</v>
      </c>
      <c r="H254" s="49">
        <v>10</v>
      </c>
      <c r="I254" s="44"/>
      <c r="J254" s="69">
        <f>H254*I254</f>
        <v>0</v>
      </c>
    </row>
    <row r="255" spans="1:10" ht="30" customHeight="1">
      <c r="A255" s="2"/>
      <c r="B255" s="46"/>
      <c r="C255" s="47"/>
      <c r="D255" s="47"/>
      <c r="E255" s="56"/>
      <c r="F255" s="47"/>
      <c r="G255" s="57" t="s">
        <v>275</v>
      </c>
      <c r="H255" s="58"/>
      <c r="I255" s="44"/>
      <c r="J255" s="50"/>
    </row>
    <row r="256" spans="1:10" ht="39" customHeight="1">
      <c r="A256" s="2"/>
      <c r="B256" s="51">
        <v>4</v>
      </c>
      <c r="C256" s="14" t="s">
        <v>14</v>
      </c>
      <c r="D256" s="14">
        <v>10</v>
      </c>
      <c r="E256" s="52" t="s">
        <v>265</v>
      </c>
      <c r="F256" s="14" t="s">
        <v>117</v>
      </c>
      <c r="G256" s="52" t="s">
        <v>272</v>
      </c>
      <c r="H256" s="49">
        <v>30</v>
      </c>
      <c r="I256" s="44"/>
      <c r="J256" s="69">
        <f>H256*I256</f>
        <v>0</v>
      </c>
    </row>
    <row r="257" spans="1:10" ht="39" customHeight="1">
      <c r="A257" s="2"/>
      <c r="B257" s="46">
        <v>4</v>
      </c>
      <c r="C257" s="47" t="s">
        <v>14</v>
      </c>
      <c r="D257" s="47">
        <v>11</v>
      </c>
      <c r="E257" s="48" t="s">
        <v>267</v>
      </c>
      <c r="F257" s="47" t="s">
        <v>117</v>
      </c>
      <c r="G257" s="48" t="s">
        <v>268</v>
      </c>
      <c r="H257" s="49">
        <v>10</v>
      </c>
      <c r="I257" s="44"/>
      <c r="J257" s="69">
        <f>H257*I257</f>
        <v>0</v>
      </c>
    </row>
    <row r="258" spans="1:10" ht="39" customHeight="1">
      <c r="A258" s="2"/>
      <c r="B258" s="51">
        <v>4</v>
      </c>
      <c r="C258" s="14" t="s">
        <v>14</v>
      </c>
      <c r="D258" s="14">
        <v>12</v>
      </c>
      <c r="E258" s="52" t="s">
        <v>273</v>
      </c>
      <c r="F258" s="14" t="s">
        <v>117</v>
      </c>
      <c r="G258" s="52" t="s">
        <v>274</v>
      </c>
      <c r="H258" s="49">
        <v>50</v>
      </c>
      <c r="I258" s="44"/>
      <c r="J258" s="69">
        <f>H258*I258</f>
        <v>0</v>
      </c>
    </row>
    <row r="259" spans="1:10" ht="39" customHeight="1">
      <c r="A259" s="2"/>
      <c r="B259" s="46">
        <v>4</v>
      </c>
      <c r="C259" s="47" t="s">
        <v>14</v>
      </c>
      <c r="D259" s="47">
        <v>13</v>
      </c>
      <c r="E259" s="48" t="s">
        <v>276</v>
      </c>
      <c r="F259" s="47" t="s">
        <v>117</v>
      </c>
      <c r="G259" s="48" t="s">
        <v>277</v>
      </c>
      <c r="H259" s="49">
        <v>50</v>
      </c>
      <c r="I259" s="44"/>
      <c r="J259" s="69">
        <f>H259*I259</f>
        <v>0</v>
      </c>
    </row>
    <row r="260" spans="1:10" ht="30" customHeight="1">
      <c r="A260" s="2"/>
      <c r="B260" s="51"/>
      <c r="C260" s="2"/>
      <c r="D260" s="2"/>
      <c r="E260" s="2"/>
      <c r="F260" s="14"/>
      <c r="G260" s="67" t="s">
        <v>278</v>
      </c>
      <c r="H260" s="2"/>
      <c r="I260" s="44"/>
      <c r="J260" s="68"/>
    </row>
    <row r="261" spans="1:10" ht="30" customHeight="1">
      <c r="A261" s="2"/>
      <c r="B261" s="46">
        <v>4</v>
      </c>
      <c r="C261" s="47" t="s">
        <v>14</v>
      </c>
      <c r="D261" s="47">
        <v>14</v>
      </c>
      <c r="E261" s="48" t="s">
        <v>279</v>
      </c>
      <c r="F261" s="47" t="s">
        <v>117</v>
      </c>
      <c r="G261" s="48" t="s">
        <v>280</v>
      </c>
      <c r="H261" s="49">
        <v>250</v>
      </c>
      <c r="I261" s="44"/>
      <c r="J261" s="69">
        <f>H261*I261</f>
        <v>0</v>
      </c>
    </row>
    <row r="262" spans="1:10" ht="30" customHeight="1">
      <c r="A262" s="2"/>
      <c r="B262" s="51">
        <v>4</v>
      </c>
      <c r="C262" s="14" t="s">
        <v>14</v>
      </c>
      <c r="D262" s="14">
        <v>15</v>
      </c>
      <c r="E262" s="52" t="s">
        <v>281</v>
      </c>
      <c r="F262" s="14" t="s">
        <v>117</v>
      </c>
      <c r="G262" s="52" t="s">
        <v>282</v>
      </c>
      <c r="H262" s="49">
        <v>100</v>
      </c>
      <c r="I262" s="44"/>
      <c r="J262" s="69">
        <f>H262*I262</f>
        <v>0</v>
      </c>
    </row>
    <row r="263" spans="1:10" ht="30" customHeight="1">
      <c r="A263" s="2"/>
      <c r="B263" s="46">
        <v>4</v>
      </c>
      <c r="C263" s="47" t="s">
        <v>14</v>
      </c>
      <c r="D263" s="47">
        <v>16</v>
      </c>
      <c r="E263" s="48" t="s">
        <v>283</v>
      </c>
      <c r="F263" s="47" t="s">
        <v>117</v>
      </c>
      <c r="G263" s="48" t="s">
        <v>284</v>
      </c>
      <c r="H263" s="49">
        <v>20</v>
      </c>
      <c r="I263" s="44"/>
      <c r="J263" s="69">
        <f>H263*I263</f>
        <v>0</v>
      </c>
    </row>
    <row r="264" spans="1:10" ht="30" customHeight="1">
      <c r="A264" s="2"/>
      <c r="B264" s="51">
        <v>4</v>
      </c>
      <c r="C264" s="14" t="s">
        <v>14</v>
      </c>
      <c r="D264" s="14">
        <v>17</v>
      </c>
      <c r="E264" s="1" t="s">
        <v>285</v>
      </c>
      <c r="F264" s="14" t="s">
        <v>114</v>
      </c>
      <c r="G264" s="52" t="s">
        <v>286</v>
      </c>
      <c r="H264" s="49">
        <v>30</v>
      </c>
      <c r="I264" s="44"/>
      <c r="J264" s="69">
        <f>H264*I264</f>
        <v>0</v>
      </c>
    </row>
    <row r="265" spans="1:10" ht="30" customHeight="1">
      <c r="A265" s="2"/>
      <c r="B265" s="46">
        <v>4</v>
      </c>
      <c r="C265" s="47" t="s">
        <v>14</v>
      </c>
      <c r="D265" s="47">
        <v>18</v>
      </c>
      <c r="E265" s="56" t="s">
        <v>285</v>
      </c>
      <c r="F265" s="47" t="s">
        <v>114</v>
      </c>
      <c r="G265" s="48" t="s">
        <v>287</v>
      </c>
      <c r="H265" s="49">
        <v>30</v>
      </c>
      <c r="I265" s="44"/>
      <c r="J265" s="69">
        <f>H265*I265</f>
        <v>0</v>
      </c>
    </row>
    <row r="266" spans="1:10" ht="30" customHeight="1">
      <c r="A266" s="2"/>
      <c r="B266" s="51"/>
      <c r="C266" s="2"/>
      <c r="D266" s="2"/>
      <c r="E266" s="2"/>
      <c r="F266" s="14"/>
      <c r="G266" s="67" t="s">
        <v>288</v>
      </c>
      <c r="H266" s="2"/>
      <c r="I266" s="44"/>
      <c r="J266" s="68"/>
    </row>
    <row r="267" spans="1:10" ht="30" customHeight="1">
      <c r="A267" s="2"/>
      <c r="B267" s="46">
        <v>4</v>
      </c>
      <c r="C267" s="47" t="s">
        <v>14</v>
      </c>
      <c r="D267" s="47">
        <v>19</v>
      </c>
      <c r="E267" s="48" t="s">
        <v>289</v>
      </c>
      <c r="F267" s="47" t="s">
        <v>114</v>
      </c>
      <c r="G267" s="48" t="s">
        <v>290</v>
      </c>
      <c r="H267" s="49">
        <v>20</v>
      </c>
      <c r="I267" s="44"/>
      <c r="J267" s="69">
        <f t="shared" ref="J267:J278" si="3">H267*I267</f>
        <v>0</v>
      </c>
    </row>
    <row r="268" spans="1:10" ht="30" customHeight="1">
      <c r="A268" s="2"/>
      <c r="B268" s="51">
        <v>4</v>
      </c>
      <c r="C268" s="14" t="s">
        <v>14</v>
      </c>
      <c r="D268" s="14">
        <v>20</v>
      </c>
      <c r="E268" s="52" t="s">
        <v>291</v>
      </c>
      <c r="F268" s="14" t="s">
        <v>114</v>
      </c>
      <c r="G268" s="52" t="s">
        <v>292</v>
      </c>
      <c r="H268" s="49">
        <v>20</v>
      </c>
      <c r="I268" s="44"/>
      <c r="J268" s="69">
        <f t="shared" si="3"/>
        <v>0</v>
      </c>
    </row>
    <row r="269" spans="1:10" ht="30" customHeight="1">
      <c r="A269" s="2"/>
      <c r="B269" s="46">
        <v>4</v>
      </c>
      <c r="C269" s="47" t="s">
        <v>14</v>
      </c>
      <c r="D269" s="47">
        <v>21</v>
      </c>
      <c r="E269" s="48" t="s">
        <v>289</v>
      </c>
      <c r="F269" s="47" t="s">
        <v>114</v>
      </c>
      <c r="G269" s="48" t="s">
        <v>293</v>
      </c>
      <c r="H269" s="49">
        <v>20</v>
      </c>
      <c r="I269" s="44"/>
      <c r="J269" s="69">
        <f t="shared" si="3"/>
        <v>0</v>
      </c>
    </row>
    <row r="270" spans="1:10" ht="30" customHeight="1">
      <c r="A270" s="2"/>
      <c r="B270" s="51">
        <v>4</v>
      </c>
      <c r="C270" s="14" t="s">
        <v>14</v>
      </c>
      <c r="D270" s="14">
        <v>22</v>
      </c>
      <c r="E270" s="52" t="s">
        <v>291</v>
      </c>
      <c r="F270" s="14" t="s">
        <v>114</v>
      </c>
      <c r="G270" s="52" t="s">
        <v>294</v>
      </c>
      <c r="H270" s="49">
        <v>20</v>
      </c>
      <c r="I270" s="44"/>
      <c r="J270" s="69">
        <f t="shared" si="3"/>
        <v>0</v>
      </c>
    </row>
    <row r="271" spans="1:10" ht="30" customHeight="1">
      <c r="A271" s="2"/>
      <c r="B271" s="46">
        <v>4</v>
      </c>
      <c r="C271" s="47" t="s">
        <v>14</v>
      </c>
      <c r="D271" s="47">
        <v>23</v>
      </c>
      <c r="E271" s="48" t="s">
        <v>289</v>
      </c>
      <c r="F271" s="47" t="s">
        <v>114</v>
      </c>
      <c r="G271" s="48" t="s">
        <v>295</v>
      </c>
      <c r="H271" s="49">
        <v>15</v>
      </c>
      <c r="I271" s="44"/>
      <c r="J271" s="69">
        <f t="shared" si="3"/>
        <v>0</v>
      </c>
    </row>
    <row r="272" spans="1:10" ht="30" customHeight="1">
      <c r="A272" s="2"/>
      <c r="B272" s="51">
        <v>4</v>
      </c>
      <c r="C272" s="14" t="s">
        <v>14</v>
      </c>
      <c r="D272" s="14">
        <v>24</v>
      </c>
      <c r="E272" s="52" t="s">
        <v>291</v>
      </c>
      <c r="F272" s="14" t="s">
        <v>114</v>
      </c>
      <c r="G272" s="52" t="s">
        <v>296</v>
      </c>
      <c r="H272" s="49">
        <v>15</v>
      </c>
      <c r="I272" s="44"/>
      <c r="J272" s="69">
        <f t="shared" si="3"/>
        <v>0</v>
      </c>
    </row>
    <row r="273" spans="1:10" ht="30" customHeight="1">
      <c r="A273" s="2"/>
      <c r="B273" s="46">
        <v>4</v>
      </c>
      <c r="C273" s="47" t="s">
        <v>14</v>
      </c>
      <c r="D273" s="47">
        <v>25</v>
      </c>
      <c r="E273" s="48" t="s">
        <v>289</v>
      </c>
      <c r="F273" s="47" t="s">
        <v>114</v>
      </c>
      <c r="G273" s="48" t="s">
        <v>297</v>
      </c>
      <c r="H273" s="49">
        <v>10</v>
      </c>
      <c r="I273" s="44"/>
      <c r="J273" s="69">
        <f t="shared" si="3"/>
        <v>0</v>
      </c>
    </row>
    <row r="274" spans="1:10" ht="30" customHeight="1">
      <c r="A274" s="2"/>
      <c r="B274" s="51">
        <v>4</v>
      </c>
      <c r="C274" s="14" t="s">
        <v>14</v>
      </c>
      <c r="D274" s="14">
        <v>26</v>
      </c>
      <c r="E274" s="52" t="s">
        <v>291</v>
      </c>
      <c r="F274" s="14" t="s">
        <v>114</v>
      </c>
      <c r="G274" s="52" t="s">
        <v>298</v>
      </c>
      <c r="H274" s="49">
        <v>10</v>
      </c>
      <c r="I274" s="44"/>
      <c r="J274" s="69">
        <f t="shared" si="3"/>
        <v>0</v>
      </c>
    </row>
    <row r="275" spans="1:10" ht="30" customHeight="1">
      <c r="A275" s="2"/>
      <c r="B275" s="46">
        <v>4</v>
      </c>
      <c r="C275" s="47" t="s">
        <v>14</v>
      </c>
      <c r="D275" s="47">
        <v>27</v>
      </c>
      <c r="E275" s="56" t="s">
        <v>299</v>
      </c>
      <c r="F275" s="47" t="s">
        <v>114</v>
      </c>
      <c r="G275" s="48" t="s">
        <v>300</v>
      </c>
      <c r="H275" s="49">
        <v>10</v>
      </c>
      <c r="I275" s="44"/>
      <c r="J275" s="69">
        <f t="shared" si="3"/>
        <v>0</v>
      </c>
    </row>
    <row r="276" spans="1:10" ht="30" customHeight="1">
      <c r="A276" s="2"/>
      <c r="B276" s="51">
        <v>4</v>
      </c>
      <c r="C276" s="14" t="s">
        <v>14</v>
      </c>
      <c r="D276" s="14">
        <v>28</v>
      </c>
      <c r="E276" s="1" t="s">
        <v>301</v>
      </c>
      <c r="F276" s="14" t="s">
        <v>114</v>
      </c>
      <c r="G276" s="52" t="s">
        <v>302</v>
      </c>
      <c r="H276" s="49">
        <v>10</v>
      </c>
      <c r="I276" s="44"/>
      <c r="J276" s="69">
        <f t="shared" si="3"/>
        <v>0</v>
      </c>
    </row>
    <row r="277" spans="1:10" ht="30" customHeight="1">
      <c r="A277" s="2"/>
      <c r="B277" s="46">
        <v>4</v>
      </c>
      <c r="C277" s="47" t="s">
        <v>14</v>
      </c>
      <c r="D277" s="47">
        <v>29</v>
      </c>
      <c r="E277" s="56" t="s">
        <v>299</v>
      </c>
      <c r="F277" s="47" t="s">
        <v>114</v>
      </c>
      <c r="G277" s="48" t="s">
        <v>303</v>
      </c>
      <c r="H277" s="49">
        <v>10</v>
      </c>
      <c r="I277" s="44"/>
      <c r="J277" s="69">
        <f t="shared" si="3"/>
        <v>0</v>
      </c>
    </row>
    <row r="278" spans="1:10" ht="30" customHeight="1">
      <c r="A278" s="2"/>
      <c r="B278" s="46">
        <v>4</v>
      </c>
      <c r="C278" s="47" t="s">
        <v>14</v>
      </c>
      <c r="D278" s="47">
        <v>30</v>
      </c>
      <c r="E278" s="56" t="s">
        <v>301</v>
      </c>
      <c r="F278" s="47" t="s">
        <v>114</v>
      </c>
      <c r="G278" s="48" t="s">
        <v>304</v>
      </c>
      <c r="H278" s="49">
        <v>10</v>
      </c>
      <c r="I278" s="44"/>
      <c r="J278" s="69">
        <f t="shared" si="3"/>
        <v>0</v>
      </c>
    </row>
    <row r="279" spans="1:10" ht="30" customHeight="1">
      <c r="A279" s="2"/>
      <c r="B279" s="59"/>
      <c r="C279" s="60"/>
      <c r="D279" s="60"/>
      <c r="E279" s="70"/>
      <c r="F279" s="60"/>
      <c r="G279" s="116" t="s">
        <v>305</v>
      </c>
      <c r="H279" s="117"/>
      <c r="I279" s="44"/>
      <c r="J279" s="118"/>
    </row>
    <row r="280" spans="1:10" ht="30" customHeight="1">
      <c r="A280" s="2"/>
      <c r="B280" s="51">
        <v>4</v>
      </c>
      <c r="C280" s="14" t="s">
        <v>14</v>
      </c>
      <c r="D280" s="14">
        <v>31</v>
      </c>
      <c r="E280" s="1" t="s">
        <v>306</v>
      </c>
      <c r="F280" s="14" t="s">
        <v>114</v>
      </c>
      <c r="G280" s="52" t="s">
        <v>307</v>
      </c>
      <c r="H280" s="49">
        <v>16</v>
      </c>
      <c r="I280" s="44"/>
      <c r="J280" s="69">
        <f>H280*I280</f>
        <v>0</v>
      </c>
    </row>
    <row r="281" spans="1:10" ht="30" customHeight="1">
      <c r="A281" s="2"/>
      <c r="B281" s="46">
        <v>4</v>
      </c>
      <c r="C281" s="47" t="s">
        <v>14</v>
      </c>
      <c r="D281" s="47">
        <v>32</v>
      </c>
      <c r="E281" s="56" t="s">
        <v>306</v>
      </c>
      <c r="F281" s="47" t="s">
        <v>172</v>
      </c>
      <c r="G281" s="48" t="s">
        <v>308</v>
      </c>
      <c r="H281" s="49">
        <v>2</v>
      </c>
      <c r="I281" s="44"/>
      <c r="J281" s="69">
        <f>H281*I281</f>
        <v>0</v>
      </c>
    </row>
    <row r="282" spans="1:10" ht="30" customHeight="1">
      <c r="A282" s="2"/>
      <c r="B282" s="51">
        <v>4</v>
      </c>
      <c r="C282" s="14" t="s">
        <v>14</v>
      </c>
      <c r="D282" s="14">
        <v>33</v>
      </c>
      <c r="E282" s="1" t="s">
        <v>309</v>
      </c>
      <c r="F282" s="14" t="s">
        <v>117</v>
      </c>
      <c r="G282" s="52" t="s">
        <v>310</v>
      </c>
      <c r="H282" s="49">
        <v>4</v>
      </c>
      <c r="I282" s="44"/>
      <c r="J282" s="69">
        <f>H282*I282</f>
        <v>0</v>
      </c>
    </row>
    <row r="283" spans="1:10" ht="30" customHeight="1">
      <c r="A283" s="2"/>
      <c r="B283" s="46"/>
      <c r="C283" s="47"/>
      <c r="D283" s="47"/>
      <c r="E283" s="56"/>
      <c r="F283" s="47"/>
      <c r="G283" s="57" t="s">
        <v>311</v>
      </c>
      <c r="H283" s="58"/>
      <c r="I283" s="44"/>
      <c r="J283" s="50"/>
    </row>
    <row r="284" spans="1:10" ht="30" customHeight="1">
      <c r="A284" s="2"/>
      <c r="B284" s="51">
        <v>4</v>
      </c>
      <c r="C284" s="14" t="s">
        <v>14</v>
      </c>
      <c r="D284" s="14">
        <v>34</v>
      </c>
      <c r="E284" s="52" t="s">
        <v>312</v>
      </c>
      <c r="F284" s="14" t="s">
        <v>172</v>
      </c>
      <c r="G284" s="52" t="s">
        <v>313</v>
      </c>
      <c r="H284" s="49">
        <v>2</v>
      </c>
      <c r="I284" s="44"/>
      <c r="J284" s="69">
        <f t="shared" ref="J284:J289" si="4">H284*I284</f>
        <v>0</v>
      </c>
    </row>
    <row r="285" spans="1:10" ht="30" customHeight="1">
      <c r="A285" s="2"/>
      <c r="B285" s="46">
        <v>4</v>
      </c>
      <c r="C285" s="47" t="s">
        <v>14</v>
      </c>
      <c r="D285" s="47">
        <v>35</v>
      </c>
      <c r="E285" s="48" t="s">
        <v>312</v>
      </c>
      <c r="F285" s="47" t="s">
        <v>172</v>
      </c>
      <c r="G285" s="48" t="s">
        <v>314</v>
      </c>
      <c r="H285" s="49">
        <v>2</v>
      </c>
      <c r="I285" s="44"/>
      <c r="J285" s="69">
        <f t="shared" si="4"/>
        <v>0</v>
      </c>
    </row>
    <row r="286" spans="1:10" ht="30" customHeight="1">
      <c r="A286" s="2"/>
      <c r="B286" s="51">
        <v>4</v>
      </c>
      <c r="C286" s="14" t="s">
        <v>14</v>
      </c>
      <c r="D286" s="14">
        <v>36</v>
      </c>
      <c r="E286" s="52" t="s">
        <v>312</v>
      </c>
      <c r="F286" s="14" t="s">
        <v>172</v>
      </c>
      <c r="G286" s="52" t="s">
        <v>315</v>
      </c>
      <c r="H286" s="49">
        <v>5</v>
      </c>
      <c r="I286" s="44"/>
      <c r="J286" s="69">
        <f t="shared" si="4"/>
        <v>0</v>
      </c>
    </row>
    <row r="287" spans="1:10" ht="30" customHeight="1">
      <c r="A287" s="2"/>
      <c r="B287" s="46">
        <v>4</v>
      </c>
      <c r="C287" s="47" t="s">
        <v>14</v>
      </c>
      <c r="D287" s="47">
        <v>37</v>
      </c>
      <c r="E287" s="48" t="s">
        <v>312</v>
      </c>
      <c r="F287" s="47" t="s">
        <v>172</v>
      </c>
      <c r="G287" s="48" t="s">
        <v>316</v>
      </c>
      <c r="H287" s="49">
        <v>5</v>
      </c>
      <c r="I287" s="44"/>
      <c r="J287" s="69">
        <f t="shared" si="4"/>
        <v>0</v>
      </c>
    </row>
    <row r="288" spans="1:10" ht="30" customHeight="1">
      <c r="A288" s="2"/>
      <c r="B288" s="51">
        <v>4</v>
      </c>
      <c r="C288" s="14" t="s">
        <v>14</v>
      </c>
      <c r="D288" s="14">
        <v>38</v>
      </c>
      <c r="E288" s="52" t="s">
        <v>312</v>
      </c>
      <c r="F288" s="14" t="s">
        <v>172</v>
      </c>
      <c r="G288" s="52" t="s">
        <v>317</v>
      </c>
      <c r="H288" s="49">
        <v>2</v>
      </c>
      <c r="I288" s="44"/>
      <c r="J288" s="69">
        <f t="shared" si="4"/>
        <v>0</v>
      </c>
    </row>
    <row r="289" spans="1:10" ht="30" customHeight="1">
      <c r="A289" s="2"/>
      <c r="B289" s="46">
        <v>4</v>
      </c>
      <c r="C289" s="47" t="s">
        <v>14</v>
      </c>
      <c r="D289" s="47">
        <v>39</v>
      </c>
      <c r="E289" s="48" t="s">
        <v>312</v>
      </c>
      <c r="F289" s="47" t="s">
        <v>172</v>
      </c>
      <c r="G289" s="48" t="s">
        <v>318</v>
      </c>
      <c r="H289" s="49">
        <v>2</v>
      </c>
      <c r="I289" s="44"/>
      <c r="J289" s="69">
        <f t="shared" si="4"/>
        <v>0</v>
      </c>
    </row>
    <row r="290" spans="1:10" ht="30" customHeight="1">
      <c r="A290" s="2"/>
      <c r="B290" s="51"/>
      <c r="C290" s="2"/>
      <c r="D290" s="2"/>
      <c r="E290" s="2"/>
      <c r="F290" s="14"/>
      <c r="G290" s="67" t="s">
        <v>319</v>
      </c>
      <c r="H290" s="2"/>
      <c r="I290" s="44"/>
      <c r="J290" s="68"/>
    </row>
    <row r="291" spans="1:10" ht="30" customHeight="1">
      <c r="A291" s="2"/>
      <c r="B291" s="46">
        <v>4</v>
      </c>
      <c r="C291" s="47" t="s">
        <v>14</v>
      </c>
      <c r="D291" s="47">
        <v>40</v>
      </c>
      <c r="E291" s="48" t="s">
        <v>312</v>
      </c>
      <c r="F291" s="47" t="s">
        <v>172</v>
      </c>
      <c r="G291" s="48" t="s">
        <v>313</v>
      </c>
      <c r="H291" s="49">
        <v>2</v>
      </c>
      <c r="I291" s="44"/>
      <c r="J291" s="69">
        <f t="shared" ref="J291:J299" si="5">H291*I291</f>
        <v>0</v>
      </c>
    </row>
    <row r="292" spans="1:10" ht="30" customHeight="1">
      <c r="A292" s="2"/>
      <c r="B292" s="51">
        <v>4</v>
      </c>
      <c r="C292" s="14" t="s">
        <v>14</v>
      </c>
      <c r="D292" s="14">
        <v>41</v>
      </c>
      <c r="E292" s="52" t="s">
        <v>312</v>
      </c>
      <c r="F292" s="14" t="s">
        <v>172</v>
      </c>
      <c r="G292" s="52" t="s">
        <v>314</v>
      </c>
      <c r="H292" s="49">
        <v>2</v>
      </c>
      <c r="I292" s="44"/>
      <c r="J292" s="69">
        <f t="shared" si="5"/>
        <v>0</v>
      </c>
    </row>
    <row r="293" spans="1:10" ht="30" customHeight="1">
      <c r="A293" s="2"/>
      <c r="B293" s="46">
        <v>4</v>
      </c>
      <c r="C293" s="47" t="s">
        <v>14</v>
      </c>
      <c r="D293" s="47">
        <v>42</v>
      </c>
      <c r="E293" s="48" t="s">
        <v>312</v>
      </c>
      <c r="F293" s="47" t="s">
        <v>172</v>
      </c>
      <c r="G293" s="48" t="s">
        <v>315</v>
      </c>
      <c r="H293" s="49">
        <v>5</v>
      </c>
      <c r="I293" s="44"/>
      <c r="J293" s="69">
        <f t="shared" si="5"/>
        <v>0</v>
      </c>
    </row>
    <row r="294" spans="1:10" ht="30" customHeight="1">
      <c r="A294" s="2"/>
      <c r="B294" s="51">
        <v>4</v>
      </c>
      <c r="C294" s="14" t="s">
        <v>14</v>
      </c>
      <c r="D294" s="14">
        <v>43</v>
      </c>
      <c r="E294" s="52" t="s">
        <v>312</v>
      </c>
      <c r="F294" s="14" t="s">
        <v>172</v>
      </c>
      <c r="G294" s="52" t="s">
        <v>316</v>
      </c>
      <c r="H294" s="49">
        <v>5</v>
      </c>
      <c r="I294" s="44"/>
      <c r="J294" s="69">
        <f t="shared" si="5"/>
        <v>0</v>
      </c>
    </row>
    <row r="295" spans="1:10" ht="30" customHeight="1">
      <c r="A295" s="2"/>
      <c r="B295" s="46">
        <v>4</v>
      </c>
      <c r="C295" s="47" t="s">
        <v>14</v>
      </c>
      <c r="D295" s="47">
        <v>44</v>
      </c>
      <c r="E295" s="48" t="s">
        <v>312</v>
      </c>
      <c r="F295" s="47" t="s">
        <v>172</v>
      </c>
      <c r="G295" s="48" t="s">
        <v>317</v>
      </c>
      <c r="H295" s="49">
        <v>3</v>
      </c>
      <c r="I295" s="44"/>
      <c r="J295" s="69">
        <f t="shared" si="5"/>
        <v>0</v>
      </c>
    </row>
    <row r="296" spans="1:10" ht="30" customHeight="1">
      <c r="A296" s="2"/>
      <c r="B296" s="51">
        <v>4</v>
      </c>
      <c r="C296" s="14" t="s">
        <v>14</v>
      </c>
      <c r="D296" s="14">
        <v>45</v>
      </c>
      <c r="E296" s="52" t="s">
        <v>312</v>
      </c>
      <c r="F296" s="14" t="s">
        <v>172</v>
      </c>
      <c r="G296" s="52" t="s">
        <v>318</v>
      </c>
      <c r="H296" s="49">
        <v>3</v>
      </c>
      <c r="I296" s="44"/>
      <c r="J296" s="69">
        <f t="shared" si="5"/>
        <v>0</v>
      </c>
    </row>
    <row r="297" spans="1:10" ht="30" customHeight="1">
      <c r="A297" s="2"/>
      <c r="B297" s="46">
        <v>4</v>
      </c>
      <c r="C297" s="47" t="s">
        <v>14</v>
      </c>
      <c r="D297" s="47">
        <v>46</v>
      </c>
      <c r="E297" s="48" t="s">
        <v>320</v>
      </c>
      <c r="F297" s="47" t="s">
        <v>172</v>
      </c>
      <c r="G297" s="48" t="s">
        <v>321</v>
      </c>
      <c r="H297" s="49">
        <v>3</v>
      </c>
      <c r="I297" s="44"/>
      <c r="J297" s="69">
        <f t="shared" si="5"/>
        <v>0</v>
      </c>
    </row>
    <row r="298" spans="1:10" ht="30" customHeight="1">
      <c r="A298" s="2"/>
      <c r="B298" s="51">
        <v>4</v>
      </c>
      <c r="C298" s="14" t="s">
        <v>14</v>
      </c>
      <c r="D298" s="14">
        <v>47</v>
      </c>
      <c r="E298" s="52" t="s">
        <v>320</v>
      </c>
      <c r="F298" s="14" t="s">
        <v>172</v>
      </c>
      <c r="G298" s="52" t="s">
        <v>322</v>
      </c>
      <c r="H298" s="49">
        <v>3</v>
      </c>
      <c r="I298" s="44"/>
      <c r="J298" s="69">
        <f t="shared" si="5"/>
        <v>0</v>
      </c>
    </row>
    <row r="299" spans="1:10" ht="30" customHeight="1">
      <c r="A299" s="2"/>
      <c r="B299" s="46">
        <v>4</v>
      </c>
      <c r="C299" s="47" t="s">
        <v>14</v>
      </c>
      <c r="D299" s="47">
        <v>48</v>
      </c>
      <c r="E299" s="56" t="s">
        <v>323</v>
      </c>
      <c r="F299" s="47" t="s">
        <v>117</v>
      </c>
      <c r="G299" s="48" t="s">
        <v>324</v>
      </c>
      <c r="H299" s="49">
        <v>5</v>
      </c>
      <c r="I299" s="44"/>
      <c r="J299" s="69">
        <f t="shared" si="5"/>
        <v>0</v>
      </c>
    </row>
    <row r="300" spans="1:10" ht="30" customHeight="1">
      <c r="A300" s="2"/>
      <c r="B300" s="51"/>
      <c r="C300" s="2"/>
      <c r="D300" s="2"/>
      <c r="E300" s="2"/>
      <c r="F300" s="14"/>
      <c r="G300" s="67" t="s">
        <v>325</v>
      </c>
      <c r="H300" s="2"/>
      <c r="I300" s="44"/>
      <c r="J300" s="68"/>
    </row>
    <row r="301" spans="1:10" ht="30" customHeight="1">
      <c r="A301" s="2"/>
      <c r="B301" s="46">
        <v>4</v>
      </c>
      <c r="C301" s="47" t="s">
        <v>14</v>
      </c>
      <c r="D301" s="47">
        <v>49</v>
      </c>
      <c r="E301" s="48" t="s">
        <v>326</v>
      </c>
      <c r="F301" s="47" t="s">
        <v>172</v>
      </c>
      <c r="G301" s="48" t="s">
        <v>327</v>
      </c>
      <c r="H301" s="49">
        <v>3</v>
      </c>
      <c r="I301" s="44"/>
      <c r="J301" s="69">
        <f>H301*I301</f>
        <v>0</v>
      </c>
    </row>
    <row r="302" spans="1:10" ht="30" customHeight="1">
      <c r="A302" s="2"/>
      <c r="B302" s="51">
        <v>4</v>
      </c>
      <c r="C302" s="14" t="s">
        <v>14</v>
      </c>
      <c r="D302" s="14">
        <v>50</v>
      </c>
      <c r="E302" s="52" t="s">
        <v>326</v>
      </c>
      <c r="F302" s="14" t="s">
        <v>172</v>
      </c>
      <c r="G302" s="52" t="s">
        <v>328</v>
      </c>
      <c r="H302" s="49">
        <v>1</v>
      </c>
      <c r="I302" s="44"/>
      <c r="J302" s="69">
        <f>H302*I302</f>
        <v>0</v>
      </c>
    </row>
    <row r="303" spans="1:10" ht="30" customHeight="1">
      <c r="A303" s="2"/>
      <c r="B303" s="46">
        <v>4</v>
      </c>
      <c r="C303" s="47" t="s">
        <v>14</v>
      </c>
      <c r="D303" s="47">
        <v>51</v>
      </c>
      <c r="E303" s="48" t="s">
        <v>326</v>
      </c>
      <c r="F303" s="47" t="s">
        <v>172</v>
      </c>
      <c r="G303" s="48" t="s">
        <v>329</v>
      </c>
      <c r="H303" s="49">
        <v>2</v>
      </c>
      <c r="I303" s="44"/>
      <c r="J303" s="69">
        <f>H303*I303</f>
        <v>0</v>
      </c>
    </row>
    <row r="304" spans="1:10" ht="30" customHeight="1">
      <c r="A304" s="2"/>
      <c r="B304" s="59">
        <v>4</v>
      </c>
      <c r="C304" s="60" t="s">
        <v>14</v>
      </c>
      <c r="D304" s="60">
        <v>52</v>
      </c>
      <c r="E304" s="61" t="s">
        <v>326</v>
      </c>
      <c r="F304" s="60" t="s">
        <v>172</v>
      </c>
      <c r="G304" s="61" t="s">
        <v>330</v>
      </c>
      <c r="H304" s="49">
        <v>1</v>
      </c>
      <c r="I304" s="44"/>
      <c r="J304" s="69">
        <f>H304*I304</f>
        <v>0</v>
      </c>
    </row>
    <row r="305" spans="1:10" ht="30" customHeight="1">
      <c r="A305" s="2"/>
      <c r="B305" s="95">
        <v>4</v>
      </c>
      <c r="C305" s="96" t="s">
        <v>14</v>
      </c>
      <c r="D305" s="96">
        <v>53</v>
      </c>
      <c r="E305" s="97" t="s">
        <v>331</v>
      </c>
      <c r="F305" s="96" t="s">
        <v>82</v>
      </c>
      <c r="G305" s="98" t="s">
        <v>332</v>
      </c>
      <c r="H305" s="99">
        <v>1</v>
      </c>
      <c r="I305" s="44"/>
      <c r="J305" s="82">
        <f>H305*I305</f>
        <v>0</v>
      </c>
    </row>
    <row r="306" spans="1:10" ht="30" customHeight="1">
      <c r="A306" s="2"/>
      <c r="B306" s="83">
        <v>4</v>
      </c>
      <c r="C306" s="84" t="s">
        <v>16</v>
      </c>
      <c r="D306" s="119" t="s">
        <v>17</v>
      </c>
      <c r="E306" s="120"/>
      <c r="F306" s="120"/>
      <c r="G306" s="121"/>
      <c r="H306" s="88">
        <v>14</v>
      </c>
      <c r="I306" s="39" t="s">
        <v>64</v>
      </c>
      <c r="J306" s="39">
        <f>SUM(J307:J322)</f>
        <v>0</v>
      </c>
    </row>
    <row r="307" spans="1:10" ht="30" customHeight="1">
      <c r="A307" s="2"/>
      <c r="B307" s="89">
        <v>4</v>
      </c>
      <c r="C307" s="90" t="s">
        <v>16</v>
      </c>
      <c r="D307" s="90">
        <v>1</v>
      </c>
      <c r="E307" s="92" t="s">
        <v>333</v>
      </c>
      <c r="F307" s="90" t="s">
        <v>114</v>
      </c>
      <c r="G307" s="92" t="s">
        <v>334</v>
      </c>
      <c r="H307" s="93">
        <v>150</v>
      </c>
      <c r="I307" s="44"/>
      <c r="J307" s="94">
        <f t="shared" ref="J307:J315" si="6">H307*I307</f>
        <v>0</v>
      </c>
    </row>
    <row r="308" spans="1:10" ht="30" customHeight="1">
      <c r="A308" s="2"/>
      <c r="B308" s="46">
        <v>4</v>
      </c>
      <c r="C308" s="47" t="s">
        <v>16</v>
      </c>
      <c r="D308" s="47">
        <v>2</v>
      </c>
      <c r="E308" s="48" t="s">
        <v>333</v>
      </c>
      <c r="F308" s="47" t="s">
        <v>114</v>
      </c>
      <c r="G308" s="48" t="s">
        <v>335</v>
      </c>
      <c r="H308" s="49">
        <v>150</v>
      </c>
      <c r="I308" s="44"/>
      <c r="J308" s="69">
        <f t="shared" si="6"/>
        <v>0</v>
      </c>
    </row>
    <row r="309" spans="1:10" ht="30" customHeight="1">
      <c r="A309" s="2"/>
      <c r="B309" s="51">
        <v>4</v>
      </c>
      <c r="C309" s="14" t="s">
        <v>16</v>
      </c>
      <c r="D309" s="14">
        <v>3</v>
      </c>
      <c r="E309" s="52" t="s">
        <v>333</v>
      </c>
      <c r="F309" s="14" t="s">
        <v>114</v>
      </c>
      <c r="G309" s="52" t="s">
        <v>336</v>
      </c>
      <c r="H309" s="49">
        <v>150</v>
      </c>
      <c r="I309" s="44"/>
      <c r="J309" s="69">
        <f t="shared" si="6"/>
        <v>0</v>
      </c>
    </row>
    <row r="310" spans="1:10" ht="30" customHeight="1">
      <c r="A310" s="2"/>
      <c r="B310" s="46">
        <v>4</v>
      </c>
      <c r="C310" s="47" t="s">
        <v>16</v>
      </c>
      <c r="D310" s="47">
        <v>4</v>
      </c>
      <c r="E310" s="48" t="s">
        <v>333</v>
      </c>
      <c r="F310" s="47" t="s">
        <v>114</v>
      </c>
      <c r="G310" s="48" t="s">
        <v>337</v>
      </c>
      <c r="H310" s="49">
        <v>150</v>
      </c>
      <c r="I310" s="44"/>
      <c r="J310" s="69">
        <f t="shared" si="6"/>
        <v>0</v>
      </c>
    </row>
    <row r="311" spans="1:10" ht="30" customHeight="1">
      <c r="A311" s="2"/>
      <c r="B311" s="51">
        <v>4</v>
      </c>
      <c r="C311" s="14" t="s">
        <v>16</v>
      </c>
      <c r="D311" s="14">
        <v>5</v>
      </c>
      <c r="E311" s="52" t="s">
        <v>333</v>
      </c>
      <c r="F311" s="14" t="s">
        <v>114</v>
      </c>
      <c r="G311" s="52" t="s">
        <v>338</v>
      </c>
      <c r="H311" s="49">
        <v>150</v>
      </c>
      <c r="I311" s="44"/>
      <c r="J311" s="69">
        <f t="shared" si="6"/>
        <v>0</v>
      </c>
    </row>
    <row r="312" spans="1:10" ht="30" customHeight="1">
      <c r="A312" s="2"/>
      <c r="B312" s="46">
        <v>4</v>
      </c>
      <c r="C312" s="47" t="s">
        <v>16</v>
      </c>
      <c r="D312" s="47">
        <v>6</v>
      </c>
      <c r="E312" s="48" t="s">
        <v>333</v>
      </c>
      <c r="F312" s="47" t="s">
        <v>114</v>
      </c>
      <c r="G312" s="48" t="s">
        <v>339</v>
      </c>
      <c r="H312" s="49">
        <v>150</v>
      </c>
      <c r="I312" s="44"/>
      <c r="J312" s="69">
        <f t="shared" si="6"/>
        <v>0</v>
      </c>
    </row>
    <row r="313" spans="1:10" ht="39" customHeight="1">
      <c r="A313" s="2"/>
      <c r="B313" s="51">
        <v>4</v>
      </c>
      <c r="C313" s="14" t="s">
        <v>16</v>
      </c>
      <c r="D313" s="14">
        <v>7</v>
      </c>
      <c r="E313" s="52" t="s">
        <v>340</v>
      </c>
      <c r="F313" s="14" t="s">
        <v>114</v>
      </c>
      <c r="G313" s="52" t="s">
        <v>341</v>
      </c>
      <c r="H313" s="49">
        <v>30</v>
      </c>
      <c r="I313" s="44"/>
      <c r="J313" s="69">
        <f t="shared" si="6"/>
        <v>0</v>
      </c>
    </row>
    <row r="314" spans="1:10" ht="30" customHeight="1">
      <c r="A314" s="2"/>
      <c r="B314" s="46">
        <v>4</v>
      </c>
      <c r="C314" s="47" t="s">
        <v>16</v>
      </c>
      <c r="D314" s="47">
        <v>8</v>
      </c>
      <c r="E314" s="48" t="s">
        <v>342</v>
      </c>
      <c r="F314" s="47" t="s">
        <v>114</v>
      </c>
      <c r="G314" s="48" t="s">
        <v>343</v>
      </c>
      <c r="H314" s="49">
        <v>10</v>
      </c>
      <c r="I314" s="44"/>
      <c r="J314" s="69">
        <f t="shared" si="6"/>
        <v>0</v>
      </c>
    </row>
    <row r="315" spans="1:10" ht="30" customHeight="1">
      <c r="A315" s="2"/>
      <c r="B315" s="51">
        <v>4</v>
      </c>
      <c r="C315" s="14" t="s">
        <v>16</v>
      </c>
      <c r="D315" s="14">
        <v>9</v>
      </c>
      <c r="E315" s="52" t="s">
        <v>344</v>
      </c>
      <c r="F315" s="14" t="s">
        <v>114</v>
      </c>
      <c r="G315" s="52" t="s">
        <v>345</v>
      </c>
      <c r="H315" s="49">
        <v>20</v>
      </c>
      <c r="I315" s="44"/>
      <c r="J315" s="69">
        <f t="shared" si="6"/>
        <v>0</v>
      </c>
    </row>
    <row r="316" spans="1:10" ht="30" customHeight="1">
      <c r="A316" s="2"/>
      <c r="B316" s="46"/>
      <c r="C316" s="47"/>
      <c r="D316" s="47"/>
      <c r="E316" s="56"/>
      <c r="F316" s="47"/>
      <c r="G316" s="57" t="s">
        <v>346</v>
      </c>
      <c r="H316" s="58"/>
      <c r="I316" s="44"/>
      <c r="J316" s="50"/>
    </row>
    <row r="317" spans="1:10" ht="30" customHeight="1">
      <c r="A317" s="2"/>
      <c r="B317" s="51">
        <v>4</v>
      </c>
      <c r="C317" s="14" t="s">
        <v>16</v>
      </c>
      <c r="D317" s="14">
        <v>10</v>
      </c>
      <c r="E317" s="52" t="s">
        <v>333</v>
      </c>
      <c r="F317" s="14" t="s">
        <v>114</v>
      </c>
      <c r="G317" s="52" t="s">
        <v>347</v>
      </c>
      <c r="H317" s="49">
        <v>500</v>
      </c>
      <c r="I317" s="44"/>
      <c r="J317" s="69">
        <f>H317*I317</f>
        <v>0</v>
      </c>
    </row>
    <row r="318" spans="1:10" ht="30" customHeight="1">
      <c r="A318" s="2"/>
      <c r="B318" s="46"/>
      <c r="C318" s="47"/>
      <c r="D318" s="47"/>
      <c r="E318" s="56"/>
      <c r="F318" s="47"/>
      <c r="G318" s="57" t="s">
        <v>346</v>
      </c>
      <c r="H318" s="58"/>
      <c r="I318" s="44"/>
      <c r="J318" s="50"/>
    </row>
    <row r="319" spans="1:10" ht="30" customHeight="1">
      <c r="A319" s="2"/>
      <c r="B319" s="51">
        <v>4</v>
      </c>
      <c r="C319" s="14" t="s">
        <v>16</v>
      </c>
      <c r="D319" s="14">
        <v>11</v>
      </c>
      <c r="E319" s="1" t="s">
        <v>323</v>
      </c>
      <c r="F319" s="14" t="s">
        <v>117</v>
      </c>
      <c r="G319" s="52" t="s">
        <v>348</v>
      </c>
      <c r="H319" s="49">
        <v>10</v>
      </c>
      <c r="I319" s="44"/>
      <c r="J319" s="69">
        <f>H319*I319</f>
        <v>0</v>
      </c>
    </row>
    <row r="320" spans="1:10" ht="30" customHeight="1">
      <c r="A320" s="2"/>
      <c r="B320" s="46">
        <v>4</v>
      </c>
      <c r="C320" s="47" t="s">
        <v>16</v>
      </c>
      <c r="D320" s="47">
        <v>12</v>
      </c>
      <c r="E320" s="56" t="s">
        <v>323</v>
      </c>
      <c r="F320" s="47" t="s">
        <v>117</v>
      </c>
      <c r="G320" s="48" t="s">
        <v>349</v>
      </c>
      <c r="H320" s="49">
        <v>10</v>
      </c>
      <c r="I320" s="44"/>
      <c r="J320" s="69">
        <f>H320*I320</f>
        <v>0</v>
      </c>
    </row>
    <row r="321" spans="1:10" ht="30" customHeight="1">
      <c r="A321" s="2"/>
      <c r="B321" s="46">
        <v>4</v>
      </c>
      <c r="C321" s="47" t="s">
        <v>16</v>
      </c>
      <c r="D321" s="47">
        <v>13</v>
      </c>
      <c r="E321" s="56" t="s">
        <v>350</v>
      </c>
      <c r="F321" s="47" t="s">
        <v>117</v>
      </c>
      <c r="G321" s="48" t="s">
        <v>351</v>
      </c>
      <c r="H321" s="49">
        <v>10</v>
      </c>
      <c r="I321" s="44"/>
      <c r="J321" s="69">
        <f>H321*I321</f>
        <v>0</v>
      </c>
    </row>
    <row r="322" spans="1:10" ht="30" customHeight="1">
      <c r="A322" s="2"/>
      <c r="B322" s="95">
        <v>4</v>
      </c>
      <c r="C322" s="96" t="s">
        <v>16</v>
      </c>
      <c r="D322" s="96">
        <v>14</v>
      </c>
      <c r="E322" s="98" t="s">
        <v>352</v>
      </c>
      <c r="F322" s="96" t="s">
        <v>114</v>
      </c>
      <c r="G322" s="98" t="s">
        <v>353</v>
      </c>
      <c r="H322" s="99">
        <v>100</v>
      </c>
      <c r="I322" s="44"/>
      <c r="J322" s="82">
        <f>H322*I322</f>
        <v>0</v>
      </c>
    </row>
    <row r="323" spans="1:10" ht="30" customHeight="1">
      <c r="A323" s="2"/>
      <c r="B323" s="103">
        <v>5</v>
      </c>
      <c r="C323" s="111" t="s">
        <v>18</v>
      </c>
      <c r="D323" s="115"/>
      <c r="E323" s="122"/>
      <c r="F323" s="122"/>
      <c r="G323" s="123"/>
      <c r="H323" s="108"/>
      <c r="I323" s="32" t="s">
        <v>63</v>
      </c>
      <c r="J323" s="32">
        <f>J324+J334+J353</f>
        <v>50000</v>
      </c>
    </row>
    <row r="324" spans="1:10" ht="30" customHeight="1">
      <c r="A324" s="2"/>
      <c r="B324" s="124">
        <v>5</v>
      </c>
      <c r="C324" s="125" t="s">
        <v>19</v>
      </c>
      <c r="D324" s="126" t="s">
        <v>20</v>
      </c>
      <c r="E324" s="127"/>
      <c r="F324" s="127"/>
      <c r="G324" s="128"/>
      <c r="H324" s="129">
        <v>8</v>
      </c>
      <c r="I324" s="39" t="s">
        <v>64</v>
      </c>
      <c r="J324" s="39">
        <f>SUM(J325:J333)</f>
        <v>50000</v>
      </c>
    </row>
    <row r="325" spans="1:10" ht="30" customHeight="1">
      <c r="A325" s="2"/>
      <c r="B325" s="89">
        <v>5</v>
      </c>
      <c r="C325" s="90" t="s">
        <v>19</v>
      </c>
      <c r="D325" s="90">
        <v>1</v>
      </c>
      <c r="E325" s="91" t="s">
        <v>354</v>
      </c>
      <c r="F325" s="90" t="s">
        <v>172</v>
      </c>
      <c r="G325" s="92" t="s">
        <v>355</v>
      </c>
      <c r="H325" s="93">
        <v>1</v>
      </c>
      <c r="I325" s="167"/>
      <c r="J325" s="94">
        <f>H325*I325</f>
        <v>0</v>
      </c>
    </row>
    <row r="326" spans="1:10" ht="30" customHeight="1">
      <c r="A326" s="2"/>
      <c r="B326" s="46">
        <v>5</v>
      </c>
      <c r="C326" s="47" t="s">
        <v>19</v>
      </c>
      <c r="D326" s="47">
        <v>2</v>
      </c>
      <c r="E326" s="56" t="s">
        <v>356</v>
      </c>
      <c r="F326" s="47" t="s">
        <v>67</v>
      </c>
      <c r="G326" s="48" t="s">
        <v>357</v>
      </c>
      <c r="H326" s="49">
        <v>50000</v>
      </c>
      <c r="I326" s="159">
        <v>1</v>
      </c>
      <c r="J326" s="69">
        <f>H326*I326</f>
        <v>50000</v>
      </c>
    </row>
    <row r="327" spans="1:10" ht="30" customHeight="1">
      <c r="A327" s="2"/>
      <c r="B327" s="51">
        <v>5</v>
      </c>
      <c r="C327" s="14" t="s">
        <v>19</v>
      </c>
      <c r="D327" s="14">
        <v>3</v>
      </c>
      <c r="E327" s="1" t="s">
        <v>358</v>
      </c>
      <c r="F327" s="14" t="s">
        <v>69</v>
      </c>
      <c r="G327" s="52" t="s">
        <v>359</v>
      </c>
      <c r="H327" s="49">
        <v>50000</v>
      </c>
      <c r="I327" s="159"/>
      <c r="J327" s="69">
        <f>H327*I327/100</f>
        <v>0</v>
      </c>
    </row>
    <row r="328" spans="1:10" ht="39" customHeight="1">
      <c r="A328" s="2"/>
      <c r="B328" s="46">
        <v>5</v>
      </c>
      <c r="C328" s="47" t="s">
        <v>19</v>
      </c>
      <c r="D328" s="47">
        <v>4</v>
      </c>
      <c r="E328" s="48" t="s">
        <v>360</v>
      </c>
      <c r="F328" s="47" t="s">
        <v>117</v>
      </c>
      <c r="G328" s="48" t="s">
        <v>361</v>
      </c>
      <c r="H328" s="49">
        <v>500</v>
      </c>
      <c r="I328" s="160"/>
      <c r="J328" s="69">
        <f t="shared" ref="J328:J333" si="7">H328*I328</f>
        <v>0</v>
      </c>
    </row>
    <row r="329" spans="1:10" ht="39" customHeight="1">
      <c r="A329" s="2"/>
      <c r="B329" s="51">
        <v>5</v>
      </c>
      <c r="C329" s="14" t="s">
        <v>19</v>
      </c>
      <c r="D329" s="14">
        <v>5</v>
      </c>
      <c r="E329" s="52" t="s">
        <v>362</v>
      </c>
      <c r="F329" s="14" t="s">
        <v>117</v>
      </c>
      <c r="G329" s="52" t="s">
        <v>363</v>
      </c>
      <c r="H329" s="49">
        <v>500</v>
      </c>
      <c r="I329" s="160"/>
      <c r="J329" s="69">
        <f t="shared" si="7"/>
        <v>0</v>
      </c>
    </row>
    <row r="330" spans="1:10" ht="30" customHeight="1">
      <c r="A330" s="2"/>
      <c r="B330" s="46">
        <v>5</v>
      </c>
      <c r="C330" s="47" t="s">
        <v>19</v>
      </c>
      <c r="D330" s="47">
        <v>6</v>
      </c>
      <c r="E330" s="56" t="s">
        <v>364</v>
      </c>
      <c r="F330" s="47" t="s">
        <v>117</v>
      </c>
      <c r="G330" s="48" t="s">
        <v>365</v>
      </c>
      <c r="H330" s="49">
        <v>50</v>
      </c>
      <c r="I330" s="160"/>
      <c r="J330" s="69">
        <f t="shared" si="7"/>
        <v>0</v>
      </c>
    </row>
    <row r="331" spans="1:10" ht="30" customHeight="1">
      <c r="A331" s="2"/>
      <c r="B331" s="51">
        <v>5</v>
      </c>
      <c r="C331" s="14" t="s">
        <v>19</v>
      </c>
      <c r="D331" s="14">
        <v>7</v>
      </c>
      <c r="E331" s="1" t="s">
        <v>366</v>
      </c>
      <c r="F331" s="14" t="s">
        <v>117</v>
      </c>
      <c r="G331" s="52" t="s">
        <v>367</v>
      </c>
      <c r="H331" s="49">
        <v>50</v>
      </c>
      <c r="I331" s="160"/>
      <c r="J331" s="69">
        <f t="shared" si="7"/>
        <v>0</v>
      </c>
    </row>
    <row r="332" spans="1:10" ht="30" customHeight="1">
      <c r="A332" s="2"/>
      <c r="B332" s="46">
        <v>5</v>
      </c>
      <c r="C332" s="47" t="s">
        <v>19</v>
      </c>
      <c r="D332" s="47">
        <v>8</v>
      </c>
      <c r="E332" s="56" t="s">
        <v>368</v>
      </c>
      <c r="F332" s="47" t="s">
        <v>111</v>
      </c>
      <c r="G332" s="48" t="s">
        <v>369</v>
      </c>
      <c r="H332" s="49">
        <v>2000</v>
      </c>
      <c r="I332" s="160"/>
      <c r="J332" s="69">
        <f t="shared" si="7"/>
        <v>0</v>
      </c>
    </row>
    <row r="333" spans="1:10" ht="30" customHeight="1">
      <c r="A333" s="2"/>
      <c r="B333" s="95">
        <v>5</v>
      </c>
      <c r="C333" s="96" t="s">
        <v>19</v>
      </c>
      <c r="D333" s="96">
        <v>9</v>
      </c>
      <c r="E333" s="97" t="s">
        <v>370</v>
      </c>
      <c r="F333" s="96" t="s">
        <v>111</v>
      </c>
      <c r="G333" s="98" t="s">
        <v>371</v>
      </c>
      <c r="H333" s="99">
        <v>50</v>
      </c>
      <c r="I333" s="169"/>
      <c r="J333" s="82">
        <f t="shared" si="7"/>
        <v>0</v>
      </c>
    </row>
    <row r="334" spans="1:10" ht="30" customHeight="1">
      <c r="A334" s="2"/>
      <c r="B334" s="130">
        <v>5</v>
      </c>
      <c r="C334" s="131" t="s">
        <v>21</v>
      </c>
      <c r="D334" s="132" t="s">
        <v>22</v>
      </c>
      <c r="E334" s="133"/>
      <c r="F334" s="133"/>
      <c r="G334" s="134"/>
      <c r="H334" s="135">
        <v>17</v>
      </c>
      <c r="I334" s="39" t="s">
        <v>64</v>
      </c>
      <c r="J334" s="39">
        <f>SUM(J335:J352)</f>
        <v>0</v>
      </c>
    </row>
    <row r="335" spans="1:10" s="25" customFormat="1" ht="30" customHeight="1">
      <c r="A335" s="2"/>
      <c r="B335" s="40"/>
      <c r="C335" s="41"/>
      <c r="D335" s="41"/>
      <c r="E335" s="41"/>
      <c r="F335" s="41"/>
      <c r="G335" s="42" t="s">
        <v>372</v>
      </c>
      <c r="H335" s="43"/>
      <c r="I335" s="44"/>
      <c r="J335" s="45"/>
    </row>
    <row r="336" spans="1:10" ht="51.75" customHeight="1">
      <c r="A336" s="2"/>
      <c r="B336" s="46">
        <v>5</v>
      </c>
      <c r="C336" s="47" t="s">
        <v>21</v>
      </c>
      <c r="D336" s="47">
        <v>1</v>
      </c>
      <c r="E336" s="56" t="s">
        <v>373</v>
      </c>
      <c r="F336" s="47" t="s">
        <v>114</v>
      </c>
      <c r="G336" s="48" t="s">
        <v>374</v>
      </c>
      <c r="H336" s="49">
        <v>20</v>
      </c>
      <c r="I336" s="160"/>
      <c r="J336" s="69">
        <f t="shared" ref="J336:J352" si="8">H336*I336</f>
        <v>0</v>
      </c>
    </row>
    <row r="337" spans="1:10" ht="30" customHeight="1">
      <c r="A337" s="2"/>
      <c r="B337" s="51">
        <v>5</v>
      </c>
      <c r="C337" s="14" t="s">
        <v>21</v>
      </c>
      <c r="D337" s="14">
        <v>2</v>
      </c>
      <c r="E337" s="1" t="s">
        <v>375</v>
      </c>
      <c r="F337" s="14" t="s">
        <v>114</v>
      </c>
      <c r="G337" s="52" t="s">
        <v>376</v>
      </c>
      <c r="H337" s="49">
        <v>10</v>
      </c>
      <c r="I337" s="160"/>
      <c r="J337" s="69">
        <f t="shared" si="8"/>
        <v>0</v>
      </c>
    </row>
    <row r="338" spans="1:10" ht="30" customHeight="1">
      <c r="A338" s="2"/>
      <c r="B338" s="46">
        <v>5</v>
      </c>
      <c r="C338" s="47" t="s">
        <v>21</v>
      </c>
      <c r="D338" s="47">
        <v>3</v>
      </c>
      <c r="E338" s="48" t="s">
        <v>377</v>
      </c>
      <c r="F338" s="47" t="s">
        <v>117</v>
      </c>
      <c r="G338" s="48" t="s">
        <v>378</v>
      </c>
      <c r="H338" s="49">
        <v>2000</v>
      </c>
      <c r="I338" s="160"/>
      <c r="J338" s="69">
        <f t="shared" si="8"/>
        <v>0</v>
      </c>
    </row>
    <row r="339" spans="1:10" ht="30" customHeight="1">
      <c r="A339" s="2"/>
      <c r="B339" s="51">
        <v>5</v>
      </c>
      <c r="C339" s="14" t="s">
        <v>21</v>
      </c>
      <c r="D339" s="14">
        <v>4</v>
      </c>
      <c r="E339" s="52" t="s">
        <v>379</v>
      </c>
      <c r="F339" s="14" t="s">
        <v>117</v>
      </c>
      <c r="G339" s="52" t="s">
        <v>380</v>
      </c>
      <c r="H339" s="49">
        <v>2000</v>
      </c>
      <c r="I339" s="160"/>
      <c r="J339" s="69">
        <f t="shared" si="8"/>
        <v>0</v>
      </c>
    </row>
    <row r="340" spans="1:10" ht="39" customHeight="1">
      <c r="A340" s="2"/>
      <c r="B340" s="46">
        <v>5</v>
      </c>
      <c r="C340" s="47" t="s">
        <v>21</v>
      </c>
      <c r="D340" s="47">
        <v>5</v>
      </c>
      <c r="E340" s="48" t="s">
        <v>381</v>
      </c>
      <c r="F340" s="47" t="s">
        <v>117</v>
      </c>
      <c r="G340" s="48" t="s">
        <v>382</v>
      </c>
      <c r="H340" s="49">
        <v>2000</v>
      </c>
      <c r="I340" s="160"/>
      <c r="J340" s="69">
        <f t="shared" si="8"/>
        <v>0</v>
      </c>
    </row>
    <row r="341" spans="1:10" ht="51.75" customHeight="1">
      <c r="A341" s="2"/>
      <c r="B341" s="51">
        <v>5</v>
      </c>
      <c r="C341" s="14" t="s">
        <v>21</v>
      </c>
      <c r="D341" s="14">
        <v>6</v>
      </c>
      <c r="E341" s="52" t="s">
        <v>383</v>
      </c>
      <c r="F341" s="14" t="s">
        <v>117</v>
      </c>
      <c r="G341" s="52" t="s">
        <v>384</v>
      </c>
      <c r="H341" s="49">
        <v>1000</v>
      </c>
      <c r="I341" s="160"/>
      <c r="J341" s="69">
        <f t="shared" si="8"/>
        <v>0</v>
      </c>
    </row>
    <row r="342" spans="1:10" ht="39" customHeight="1">
      <c r="A342" s="2"/>
      <c r="B342" s="46">
        <v>5</v>
      </c>
      <c r="C342" s="47" t="s">
        <v>21</v>
      </c>
      <c r="D342" s="47">
        <v>7</v>
      </c>
      <c r="E342" s="48" t="s">
        <v>385</v>
      </c>
      <c r="F342" s="47" t="s">
        <v>117</v>
      </c>
      <c r="G342" s="48" t="s">
        <v>386</v>
      </c>
      <c r="H342" s="49">
        <v>20</v>
      </c>
      <c r="I342" s="160"/>
      <c r="J342" s="69">
        <f t="shared" si="8"/>
        <v>0</v>
      </c>
    </row>
    <row r="343" spans="1:10" ht="51.75" customHeight="1">
      <c r="A343" s="2"/>
      <c r="B343" s="51">
        <v>5</v>
      </c>
      <c r="C343" s="14" t="s">
        <v>21</v>
      </c>
      <c r="D343" s="14">
        <v>8</v>
      </c>
      <c r="E343" s="1" t="s">
        <v>387</v>
      </c>
      <c r="F343" s="14" t="s">
        <v>117</v>
      </c>
      <c r="G343" s="52" t="s">
        <v>388</v>
      </c>
      <c r="H343" s="49">
        <v>30</v>
      </c>
      <c r="I343" s="160"/>
      <c r="J343" s="69">
        <f t="shared" si="8"/>
        <v>0</v>
      </c>
    </row>
    <row r="344" spans="1:10" ht="39" customHeight="1">
      <c r="A344" s="2"/>
      <c r="B344" s="46">
        <v>5</v>
      </c>
      <c r="C344" s="47" t="s">
        <v>21</v>
      </c>
      <c r="D344" s="47">
        <v>9</v>
      </c>
      <c r="E344" s="56" t="s">
        <v>389</v>
      </c>
      <c r="F344" s="47" t="s">
        <v>117</v>
      </c>
      <c r="G344" s="48" t="s">
        <v>390</v>
      </c>
      <c r="H344" s="49">
        <v>10</v>
      </c>
      <c r="I344" s="160"/>
      <c r="J344" s="69">
        <f t="shared" si="8"/>
        <v>0</v>
      </c>
    </row>
    <row r="345" spans="1:10" ht="30" customHeight="1">
      <c r="A345" s="2"/>
      <c r="B345" s="51">
        <v>5</v>
      </c>
      <c r="C345" s="14" t="s">
        <v>21</v>
      </c>
      <c r="D345" s="14">
        <v>10</v>
      </c>
      <c r="E345" s="1" t="s">
        <v>391</v>
      </c>
      <c r="F345" s="14" t="s">
        <v>117</v>
      </c>
      <c r="G345" s="52" t="s">
        <v>392</v>
      </c>
      <c r="H345" s="49">
        <v>4000</v>
      </c>
      <c r="I345" s="160"/>
      <c r="J345" s="69">
        <f t="shared" si="8"/>
        <v>0</v>
      </c>
    </row>
    <row r="346" spans="1:10" ht="30" customHeight="1">
      <c r="A346" s="2"/>
      <c r="B346" s="46">
        <v>5</v>
      </c>
      <c r="C346" s="47" t="s">
        <v>21</v>
      </c>
      <c r="D346" s="47">
        <v>11</v>
      </c>
      <c r="E346" s="56" t="s">
        <v>393</v>
      </c>
      <c r="F346" s="47" t="s">
        <v>172</v>
      </c>
      <c r="G346" s="48" t="s">
        <v>394</v>
      </c>
      <c r="H346" s="49">
        <v>1</v>
      </c>
      <c r="I346" s="160"/>
      <c r="J346" s="69">
        <f t="shared" si="8"/>
        <v>0</v>
      </c>
    </row>
    <row r="347" spans="1:10" ht="39" customHeight="1">
      <c r="A347" s="2"/>
      <c r="B347" s="51">
        <v>5</v>
      </c>
      <c r="C347" s="14" t="s">
        <v>21</v>
      </c>
      <c r="D347" s="14">
        <v>12</v>
      </c>
      <c r="E347" s="1" t="s">
        <v>395</v>
      </c>
      <c r="F347" s="14" t="s">
        <v>117</v>
      </c>
      <c r="G347" s="52" t="s">
        <v>396</v>
      </c>
      <c r="H347" s="49">
        <v>175</v>
      </c>
      <c r="I347" s="160"/>
      <c r="J347" s="69">
        <f t="shared" si="8"/>
        <v>0</v>
      </c>
    </row>
    <row r="348" spans="1:10" ht="30" customHeight="1">
      <c r="A348" s="2"/>
      <c r="B348" s="46">
        <v>5</v>
      </c>
      <c r="C348" s="47" t="s">
        <v>21</v>
      </c>
      <c r="D348" s="47">
        <v>13</v>
      </c>
      <c r="E348" s="56" t="s">
        <v>397</v>
      </c>
      <c r="F348" s="47" t="s">
        <v>172</v>
      </c>
      <c r="G348" s="48" t="s">
        <v>398</v>
      </c>
      <c r="H348" s="49">
        <v>1</v>
      </c>
      <c r="I348" s="160"/>
      <c r="J348" s="69">
        <f t="shared" si="8"/>
        <v>0</v>
      </c>
    </row>
    <row r="349" spans="1:10" ht="30" customHeight="1">
      <c r="A349" s="2"/>
      <c r="B349" s="51">
        <v>5</v>
      </c>
      <c r="C349" s="14" t="s">
        <v>21</v>
      </c>
      <c r="D349" s="14">
        <v>14</v>
      </c>
      <c r="E349" s="1" t="s">
        <v>399</v>
      </c>
      <c r="F349" s="14" t="s">
        <v>400</v>
      </c>
      <c r="G349" s="52" t="s">
        <v>401</v>
      </c>
      <c r="H349" s="49">
        <v>10</v>
      </c>
      <c r="I349" s="160"/>
      <c r="J349" s="69">
        <f t="shared" si="8"/>
        <v>0</v>
      </c>
    </row>
    <row r="350" spans="1:10" ht="30" customHeight="1">
      <c r="A350" s="2"/>
      <c r="B350" s="46">
        <v>5</v>
      </c>
      <c r="C350" s="47" t="s">
        <v>21</v>
      </c>
      <c r="D350" s="47">
        <v>15</v>
      </c>
      <c r="E350" s="56" t="s">
        <v>402</v>
      </c>
      <c r="F350" s="47" t="s">
        <v>400</v>
      </c>
      <c r="G350" s="48" t="s">
        <v>403</v>
      </c>
      <c r="H350" s="49">
        <v>10</v>
      </c>
      <c r="I350" s="160"/>
      <c r="J350" s="69">
        <f t="shared" si="8"/>
        <v>0</v>
      </c>
    </row>
    <row r="351" spans="1:10" ht="30" customHeight="1">
      <c r="A351" s="2"/>
      <c r="B351" s="46">
        <v>5</v>
      </c>
      <c r="C351" s="47" t="s">
        <v>21</v>
      </c>
      <c r="D351" s="47">
        <v>16</v>
      </c>
      <c r="E351" s="56" t="s">
        <v>404</v>
      </c>
      <c r="F351" s="47" t="s">
        <v>405</v>
      </c>
      <c r="G351" s="48" t="s">
        <v>406</v>
      </c>
      <c r="H351" s="49">
        <v>100</v>
      </c>
      <c r="I351" s="160"/>
      <c r="J351" s="69">
        <f t="shared" si="8"/>
        <v>0</v>
      </c>
    </row>
    <row r="352" spans="1:10" ht="30" customHeight="1">
      <c r="A352" s="2"/>
      <c r="B352" s="95">
        <v>5</v>
      </c>
      <c r="C352" s="96" t="s">
        <v>21</v>
      </c>
      <c r="D352" s="96">
        <v>17</v>
      </c>
      <c r="E352" s="97" t="s">
        <v>397</v>
      </c>
      <c r="F352" s="96" t="s">
        <v>117</v>
      </c>
      <c r="G352" s="98" t="s">
        <v>407</v>
      </c>
      <c r="H352" s="99">
        <v>175</v>
      </c>
      <c r="I352" s="169"/>
      <c r="J352" s="82">
        <f t="shared" si="8"/>
        <v>0</v>
      </c>
    </row>
    <row r="353" spans="1:10" ht="30" customHeight="1">
      <c r="A353" s="2"/>
      <c r="B353" s="130">
        <v>5</v>
      </c>
      <c r="C353" s="131" t="s">
        <v>23</v>
      </c>
      <c r="D353" s="132" t="s">
        <v>24</v>
      </c>
      <c r="E353" s="136"/>
      <c r="F353" s="133"/>
      <c r="G353" s="134"/>
      <c r="H353" s="137">
        <v>5</v>
      </c>
      <c r="I353" s="39" t="s">
        <v>64</v>
      </c>
      <c r="J353" s="39">
        <f>SUM(J354:J358)</f>
        <v>0</v>
      </c>
    </row>
    <row r="354" spans="1:10" ht="39" customHeight="1">
      <c r="A354" s="2"/>
      <c r="B354" s="89">
        <v>5</v>
      </c>
      <c r="C354" s="90" t="s">
        <v>23</v>
      </c>
      <c r="D354" s="90">
        <v>1</v>
      </c>
      <c r="E354" s="91" t="s">
        <v>408</v>
      </c>
      <c r="F354" s="90" t="s">
        <v>117</v>
      </c>
      <c r="G354" s="92" t="s">
        <v>409</v>
      </c>
      <c r="H354" s="93">
        <v>1050</v>
      </c>
      <c r="I354" s="167"/>
      <c r="J354" s="94">
        <f>H354*I354</f>
        <v>0</v>
      </c>
    </row>
    <row r="355" spans="1:10" ht="39" customHeight="1">
      <c r="A355" s="2"/>
      <c r="B355" s="46">
        <v>5</v>
      </c>
      <c r="C355" s="47" t="s">
        <v>23</v>
      </c>
      <c r="D355" s="47">
        <v>2</v>
      </c>
      <c r="E355" s="56" t="s">
        <v>408</v>
      </c>
      <c r="F355" s="47" t="s">
        <v>117</v>
      </c>
      <c r="G355" s="48" t="s">
        <v>410</v>
      </c>
      <c r="H355" s="49">
        <v>1050</v>
      </c>
      <c r="I355" s="160"/>
      <c r="J355" s="69">
        <f>H355*I355</f>
        <v>0</v>
      </c>
    </row>
    <row r="356" spans="1:10" ht="39" customHeight="1">
      <c r="A356" s="2"/>
      <c r="B356" s="51">
        <v>5</v>
      </c>
      <c r="C356" s="14" t="s">
        <v>23</v>
      </c>
      <c r="D356" s="14">
        <v>3</v>
      </c>
      <c r="E356" s="1" t="s">
        <v>411</v>
      </c>
      <c r="F356" s="14" t="s">
        <v>117</v>
      </c>
      <c r="G356" s="52" t="s">
        <v>412</v>
      </c>
      <c r="H356" s="49">
        <v>1100</v>
      </c>
      <c r="I356" s="160"/>
      <c r="J356" s="69">
        <f>H356*I356</f>
        <v>0</v>
      </c>
    </row>
    <row r="357" spans="1:10" ht="39" customHeight="1">
      <c r="A357" s="2"/>
      <c r="B357" s="46">
        <v>5</v>
      </c>
      <c r="C357" s="47" t="s">
        <v>23</v>
      </c>
      <c r="D357" s="47">
        <v>4</v>
      </c>
      <c r="E357" s="56" t="s">
        <v>413</v>
      </c>
      <c r="F357" s="47" t="s">
        <v>117</v>
      </c>
      <c r="G357" s="48" t="s">
        <v>414</v>
      </c>
      <c r="H357" s="49">
        <v>1150</v>
      </c>
      <c r="I357" s="160"/>
      <c r="J357" s="69">
        <f>H357*I357</f>
        <v>0</v>
      </c>
    </row>
    <row r="358" spans="1:10" ht="30" customHeight="1">
      <c r="A358" s="2"/>
      <c r="B358" s="95">
        <v>5</v>
      </c>
      <c r="C358" s="96" t="s">
        <v>23</v>
      </c>
      <c r="D358" s="96">
        <v>5</v>
      </c>
      <c r="E358" s="98" t="s">
        <v>415</v>
      </c>
      <c r="F358" s="96" t="s">
        <v>400</v>
      </c>
      <c r="G358" s="98" t="s">
        <v>416</v>
      </c>
      <c r="H358" s="99">
        <v>60</v>
      </c>
      <c r="I358" s="169"/>
      <c r="J358" s="82">
        <f>H358*I358</f>
        <v>0</v>
      </c>
    </row>
    <row r="359" spans="1:10" ht="30" customHeight="1">
      <c r="A359" s="2"/>
      <c r="B359" s="103">
        <v>6</v>
      </c>
      <c r="C359" s="111" t="s">
        <v>25</v>
      </c>
      <c r="D359" s="105"/>
      <c r="E359" s="106"/>
      <c r="F359" s="106"/>
      <c r="G359" s="107"/>
      <c r="H359" s="108"/>
      <c r="I359" s="32" t="s">
        <v>63</v>
      </c>
      <c r="J359" s="32">
        <f>J360+J371+J379+J392+J398</f>
        <v>0</v>
      </c>
    </row>
    <row r="360" spans="1:10" ht="30" customHeight="1">
      <c r="A360" s="2"/>
      <c r="B360" s="124">
        <v>6</v>
      </c>
      <c r="C360" s="125" t="s">
        <v>26</v>
      </c>
      <c r="D360" s="126" t="s">
        <v>27</v>
      </c>
      <c r="E360" s="138"/>
      <c r="F360" s="138"/>
      <c r="G360" s="139"/>
      <c r="H360" s="129">
        <v>9</v>
      </c>
      <c r="I360" s="39" t="s">
        <v>64</v>
      </c>
      <c r="J360" s="39">
        <f>SUM(J361:J370)</f>
        <v>0</v>
      </c>
    </row>
    <row r="361" spans="1:10" ht="30" customHeight="1">
      <c r="A361" s="2"/>
      <c r="B361" s="89">
        <v>6</v>
      </c>
      <c r="C361" s="90" t="s">
        <v>26</v>
      </c>
      <c r="D361" s="90">
        <v>1</v>
      </c>
      <c r="E361" s="92" t="s">
        <v>417</v>
      </c>
      <c r="F361" s="90" t="s">
        <v>117</v>
      </c>
      <c r="G361" s="92" t="s">
        <v>418</v>
      </c>
      <c r="H361" s="93">
        <v>1050</v>
      </c>
      <c r="I361" s="167"/>
      <c r="J361" s="94">
        <f t="shared" ref="J361:J367" si="9">H361*I361</f>
        <v>0</v>
      </c>
    </row>
    <row r="362" spans="1:10" ht="39" customHeight="1">
      <c r="A362" s="2"/>
      <c r="B362" s="46">
        <v>6</v>
      </c>
      <c r="C362" s="47" t="s">
        <v>26</v>
      </c>
      <c r="D362" s="47">
        <v>2</v>
      </c>
      <c r="E362" s="48" t="s">
        <v>419</v>
      </c>
      <c r="F362" s="47" t="s">
        <v>117</v>
      </c>
      <c r="G362" s="48" t="s">
        <v>420</v>
      </c>
      <c r="H362" s="49">
        <v>35</v>
      </c>
      <c r="I362" s="160"/>
      <c r="J362" s="69">
        <f t="shared" si="9"/>
        <v>0</v>
      </c>
    </row>
    <row r="363" spans="1:10" ht="30" customHeight="1">
      <c r="A363" s="2"/>
      <c r="B363" s="51">
        <v>6</v>
      </c>
      <c r="C363" s="14" t="s">
        <v>26</v>
      </c>
      <c r="D363" s="14">
        <v>3</v>
      </c>
      <c r="E363" s="52" t="s">
        <v>421</v>
      </c>
      <c r="F363" s="14" t="s">
        <v>117</v>
      </c>
      <c r="G363" s="52" t="s">
        <v>422</v>
      </c>
      <c r="H363" s="49">
        <v>10</v>
      </c>
      <c r="I363" s="160"/>
      <c r="J363" s="69">
        <f t="shared" si="9"/>
        <v>0</v>
      </c>
    </row>
    <row r="364" spans="1:10" ht="30" customHeight="1">
      <c r="A364" s="2"/>
      <c r="B364" s="46">
        <v>6</v>
      </c>
      <c r="C364" s="47" t="s">
        <v>26</v>
      </c>
      <c r="D364" s="47">
        <v>4</v>
      </c>
      <c r="E364" s="48" t="s">
        <v>423</v>
      </c>
      <c r="F364" s="47" t="s">
        <v>117</v>
      </c>
      <c r="G364" s="48" t="s">
        <v>424</v>
      </c>
      <c r="H364" s="49">
        <v>5</v>
      </c>
      <c r="I364" s="160"/>
      <c r="J364" s="69">
        <f t="shared" si="9"/>
        <v>0</v>
      </c>
    </row>
    <row r="365" spans="1:10" ht="30" customHeight="1">
      <c r="A365" s="2"/>
      <c r="B365" s="51">
        <v>6</v>
      </c>
      <c r="C365" s="14" t="s">
        <v>26</v>
      </c>
      <c r="D365" s="14">
        <v>5</v>
      </c>
      <c r="E365" s="1" t="s">
        <v>425</v>
      </c>
      <c r="F365" s="14" t="s">
        <v>117</v>
      </c>
      <c r="G365" s="52" t="s">
        <v>426</v>
      </c>
      <c r="H365" s="49">
        <v>30</v>
      </c>
      <c r="I365" s="160"/>
      <c r="J365" s="69">
        <f t="shared" si="9"/>
        <v>0</v>
      </c>
    </row>
    <row r="366" spans="1:10" ht="30" customHeight="1">
      <c r="A366" s="2"/>
      <c r="B366" s="46">
        <v>6</v>
      </c>
      <c r="C366" s="47" t="s">
        <v>26</v>
      </c>
      <c r="D366" s="47">
        <v>6</v>
      </c>
      <c r="E366" s="56" t="s">
        <v>427</v>
      </c>
      <c r="F366" s="47" t="s">
        <v>111</v>
      </c>
      <c r="G366" s="48" t="s">
        <v>428</v>
      </c>
      <c r="H366" s="49">
        <v>600</v>
      </c>
      <c r="I366" s="160"/>
      <c r="J366" s="69">
        <f t="shared" si="9"/>
        <v>0</v>
      </c>
    </row>
    <row r="367" spans="1:10" ht="30" customHeight="1">
      <c r="A367" s="2"/>
      <c r="B367" s="51">
        <v>6</v>
      </c>
      <c r="C367" s="14" t="s">
        <v>26</v>
      </c>
      <c r="D367" s="14">
        <v>7</v>
      </c>
      <c r="E367" s="1" t="s">
        <v>429</v>
      </c>
      <c r="F367" s="14" t="s">
        <v>111</v>
      </c>
      <c r="G367" s="52" t="s">
        <v>430</v>
      </c>
      <c r="H367" s="49">
        <v>600</v>
      </c>
      <c r="I367" s="160"/>
      <c r="J367" s="69">
        <f t="shared" si="9"/>
        <v>0</v>
      </c>
    </row>
    <row r="368" spans="1:10" ht="30" customHeight="1">
      <c r="A368" s="2"/>
      <c r="B368" s="46"/>
      <c r="C368" s="47"/>
      <c r="D368" s="47"/>
      <c r="E368" s="56"/>
      <c r="F368" s="47"/>
      <c r="G368" s="57" t="s">
        <v>431</v>
      </c>
      <c r="H368" s="2"/>
      <c r="I368" s="2"/>
      <c r="J368" s="68"/>
    </row>
    <row r="369" spans="1:10" ht="30" customHeight="1">
      <c r="A369" s="2"/>
      <c r="B369" s="46">
        <v>6</v>
      </c>
      <c r="C369" s="47" t="s">
        <v>26</v>
      </c>
      <c r="D369" s="47">
        <v>8</v>
      </c>
      <c r="E369" s="48" t="s">
        <v>432</v>
      </c>
      <c r="F369" s="47" t="s">
        <v>117</v>
      </c>
      <c r="G369" s="48" t="s">
        <v>433</v>
      </c>
      <c r="H369" s="49">
        <v>50</v>
      </c>
      <c r="I369" s="160"/>
      <c r="J369" s="69">
        <f>H369*I369</f>
        <v>0</v>
      </c>
    </row>
    <row r="370" spans="1:10" ht="30" customHeight="1">
      <c r="A370" s="2"/>
      <c r="B370" s="95">
        <v>6</v>
      </c>
      <c r="C370" s="96" t="s">
        <v>26</v>
      </c>
      <c r="D370" s="96">
        <v>9</v>
      </c>
      <c r="E370" s="97" t="s">
        <v>434</v>
      </c>
      <c r="F370" s="96" t="s">
        <v>111</v>
      </c>
      <c r="G370" s="98" t="s">
        <v>435</v>
      </c>
      <c r="H370" s="99">
        <v>200</v>
      </c>
      <c r="I370" s="2"/>
      <c r="J370" s="82">
        <f>H370*I370</f>
        <v>0</v>
      </c>
    </row>
    <row r="371" spans="1:10" ht="30" customHeight="1">
      <c r="A371" s="2"/>
      <c r="B371" s="130">
        <v>6</v>
      </c>
      <c r="C371" s="131" t="s">
        <v>28</v>
      </c>
      <c r="D371" s="132" t="s">
        <v>29</v>
      </c>
      <c r="E371" s="140"/>
      <c r="F371" s="140"/>
      <c r="G371" s="141"/>
      <c r="H371" s="137">
        <v>7</v>
      </c>
      <c r="I371" s="39" t="s">
        <v>64</v>
      </c>
      <c r="J371" s="39">
        <f>SUM(J372:J378)</f>
        <v>0</v>
      </c>
    </row>
    <row r="372" spans="1:10" ht="30" customHeight="1">
      <c r="A372" s="2"/>
      <c r="B372" s="89">
        <v>6</v>
      </c>
      <c r="C372" s="90" t="s">
        <v>28</v>
      </c>
      <c r="D372" s="90">
        <v>1</v>
      </c>
      <c r="E372" s="91" t="s">
        <v>436</v>
      </c>
      <c r="F372" s="90" t="s">
        <v>172</v>
      </c>
      <c r="G372" s="92" t="s">
        <v>437</v>
      </c>
      <c r="H372" s="93">
        <v>1</v>
      </c>
      <c r="I372" s="2"/>
      <c r="J372" s="94">
        <f t="shared" ref="J372:J378" si="10">H372*I372</f>
        <v>0</v>
      </c>
    </row>
    <row r="373" spans="1:10" ht="39" customHeight="1">
      <c r="A373" s="2"/>
      <c r="B373" s="46">
        <v>6</v>
      </c>
      <c r="C373" s="47" t="s">
        <v>28</v>
      </c>
      <c r="D373" s="47">
        <v>2</v>
      </c>
      <c r="E373" s="56" t="s">
        <v>438</v>
      </c>
      <c r="F373" s="47" t="s">
        <v>117</v>
      </c>
      <c r="G373" s="48" t="s">
        <v>439</v>
      </c>
      <c r="H373" s="49">
        <v>500</v>
      </c>
      <c r="I373" s="2"/>
      <c r="J373" s="69">
        <f t="shared" si="10"/>
        <v>0</v>
      </c>
    </row>
    <row r="374" spans="1:10" ht="30" customHeight="1">
      <c r="A374" s="2"/>
      <c r="B374" s="51">
        <v>6</v>
      </c>
      <c r="C374" s="14" t="s">
        <v>28</v>
      </c>
      <c r="D374" s="14">
        <v>3</v>
      </c>
      <c r="E374" s="1" t="s">
        <v>440</v>
      </c>
      <c r="F374" s="14" t="s">
        <v>117</v>
      </c>
      <c r="G374" s="52" t="s">
        <v>441</v>
      </c>
      <c r="H374" s="49">
        <v>500</v>
      </c>
      <c r="I374" s="2"/>
      <c r="J374" s="69">
        <f t="shared" si="10"/>
        <v>0</v>
      </c>
    </row>
    <row r="375" spans="1:10" ht="30" customHeight="1">
      <c r="A375" s="2"/>
      <c r="B375" s="46">
        <v>6</v>
      </c>
      <c r="C375" s="47" t="s">
        <v>28</v>
      </c>
      <c r="D375" s="47">
        <v>4</v>
      </c>
      <c r="E375" s="56" t="s">
        <v>442</v>
      </c>
      <c r="F375" s="47" t="s">
        <v>117</v>
      </c>
      <c r="G375" s="48" t="s">
        <v>443</v>
      </c>
      <c r="H375" s="49">
        <v>500</v>
      </c>
      <c r="I375" s="2"/>
      <c r="J375" s="69">
        <f t="shared" si="10"/>
        <v>0</v>
      </c>
    </row>
    <row r="376" spans="1:10" ht="30" customHeight="1">
      <c r="A376" s="2"/>
      <c r="B376" s="51">
        <v>6</v>
      </c>
      <c r="C376" s="14" t="s">
        <v>28</v>
      </c>
      <c r="D376" s="14">
        <v>5</v>
      </c>
      <c r="E376" s="1" t="s">
        <v>444</v>
      </c>
      <c r="F376" s="14" t="s">
        <v>111</v>
      </c>
      <c r="G376" s="52" t="s">
        <v>445</v>
      </c>
      <c r="H376" s="49">
        <v>6000</v>
      </c>
      <c r="I376" s="2"/>
      <c r="J376" s="69">
        <f t="shared" si="10"/>
        <v>0</v>
      </c>
    </row>
    <row r="377" spans="1:10" ht="51.75" customHeight="1">
      <c r="A377" s="2"/>
      <c r="B377" s="46">
        <v>6</v>
      </c>
      <c r="C377" s="47" t="s">
        <v>28</v>
      </c>
      <c r="D377" s="47">
        <v>6</v>
      </c>
      <c r="E377" s="56" t="s">
        <v>438</v>
      </c>
      <c r="F377" s="47" t="s">
        <v>117</v>
      </c>
      <c r="G377" s="48" t="s">
        <v>446</v>
      </c>
      <c r="H377" s="49">
        <v>4000</v>
      </c>
      <c r="I377" s="2"/>
      <c r="J377" s="69">
        <f t="shared" si="10"/>
        <v>0</v>
      </c>
    </row>
    <row r="378" spans="1:10" ht="30" customHeight="1">
      <c r="A378" s="2"/>
      <c r="B378" s="95">
        <v>6</v>
      </c>
      <c r="C378" s="96" t="s">
        <v>28</v>
      </c>
      <c r="D378" s="96">
        <v>7</v>
      </c>
      <c r="E378" s="97" t="s">
        <v>440</v>
      </c>
      <c r="F378" s="96" t="s">
        <v>117</v>
      </c>
      <c r="G378" s="98" t="s">
        <v>441</v>
      </c>
      <c r="H378" s="99">
        <v>4000</v>
      </c>
      <c r="I378" s="2"/>
      <c r="J378" s="82">
        <f t="shared" si="10"/>
        <v>0</v>
      </c>
    </row>
    <row r="379" spans="1:10" ht="30" customHeight="1">
      <c r="A379" s="2"/>
      <c r="B379" s="130">
        <v>6</v>
      </c>
      <c r="C379" s="131" t="s">
        <v>30</v>
      </c>
      <c r="D379" s="132" t="s">
        <v>31</v>
      </c>
      <c r="E379" s="142"/>
      <c r="F379" s="142"/>
      <c r="G379" s="143"/>
      <c r="H379" s="144">
        <v>10</v>
      </c>
      <c r="I379" s="39" t="s">
        <v>64</v>
      </c>
      <c r="J379" s="39">
        <f>SUM(J380:J391)</f>
        <v>0</v>
      </c>
    </row>
    <row r="380" spans="1:10" ht="30" customHeight="1">
      <c r="A380" s="2"/>
      <c r="B380" s="89">
        <v>6</v>
      </c>
      <c r="C380" s="90" t="s">
        <v>30</v>
      </c>
      <c r="D380" s="90">
        <v>1</v>
      </c>
      <c r="E380" s="91" t="s">
        <v>447</v>
      </c>
      <c r="F380" s="90" t="s">
        <v>172</v>
      </c>
      <c r="G380" s="92" t="s">
        <v>448</v>
      </c>
      <c r="H380" s="93">
        <v>1</v>
      </c>
      <c r="I380" s="167"/>
      <c r="J380" s="94">
        <f>H380*I380</f>
        <v>0</v>
      </c>
    </row>
    <row r="381" spans="1:10" ht="30" customHeight="1">
      <c r="A381" s="2"/>
      <c r="B381" s="46">
        <v>6</v>
      </c>
      <c r="C381" s="47" t="s">
        <v>30</v>
      </c>
      <c r="D381" s="47">
        <v>2</v>
      </c>
      <c r="E381" s="56" t="s">
        <v>449</v>
      </c>
      <c r="F381" s="47" t="s">
        <v>117</v>
      </c>
      <c r="G381" s="48" t="s">
        <v>450</v>
      </c>
      <c r="H381" s="49">
        <v>1050</v>
      </c>
      <c r="I381" s="160"/>
      <c r="J381" s="69">
        <f>H381*I381</f>
        <v>0</v>
      </c>
    </row>
    <row r="382" spans="1:10" ht="30" customHeight="1">
      <c r="A382" s="2"/>
      <c r="B382" s="51">
        <v>6</v>
      </c>
      <c r="C382" s="14" t="s">
        <v>30</v>
      </c>
      <c r="D382" s="14">
        <v>3</v>
      </c>
      <c r="E382" s="1" t="s">
        <v>451</v>
      </c>
      <c r="F382" s="14" t="s">
        <v>117</v>
      </c>
      <c r="G382" s="52" t="s">
        <v>452</v>
      </c>
      <c r="H382" s="49">
        <v>1050</v>
      </c>
      <c r="I382" s="160"/>
      <c r="J382" s="69">
        <f>H382*I382</f>
        <v>0</v>
      </c>
    </row>
    <row r="383" spans="1:10" ht="30" customHeight="1">
      <c r="A383" s="2"/>
      <c r="B383" s="46">
        <v>6</v>
      </c>
      <c r="C383" s="47" t="s">
        <v>30</v>
      </c>
      <c r="D383" s="47">
        <v>4</v>
      </c>
      <c r="E383" s="56" t="s">
        <v>451</v>
      </c>
      <c r="F383" s="47" t="s">
        <v>117</v>
      </c>
      <c r="G383" s="48" t="s">
        <v>453</v>
      </c>
      <c r="H383" s="49">
        <v>1100</v>
      </c>
      <c r="I383" s="160"/>
      <c r="J383" s="69">
        <f>H383*I383</f>
        <v>0</v>
      </c>
    </row>
    <row r="384" spans="1:10" ht="30" customHeight="1">
      <c r="A384" s="2"/>
      <c r="B384" s="51">
        <v>6</v>
      </c>
      <c r="C384" s="14" t="s">
        <v>30</v>
      </c>
      <c r="D384" s="14">
        <v>5</v>
      </c>
      <c r="E384" s="1" t="s">
        <v>451</v>
      </c>
      <c r="F384" s="14" t="s">
        <v>117</v>
      </c>
      <c r="G384" s="52" t="s">
        <v>454</v>
      </c>
      <c r="H384" s="49">
        <v>1150</v>
      </c>
      <c r="I384" s="160"/>
      <c r="J384" s="69">
        <f>H384*I384</f>
        <v>0</v>
      </c>
    </row>
    <row r="385" spans="1:10" ht="30" customHeight="1">
      <c r="A385" s="2"/>
      <c r="B385" s="46"/>
      <c r="C385" s="47"/>
      <c r="D385" s="47"/>
      <c r="E385" s="56"/>
      <c r="F385" s="47"/>
      <c r="G385" s="57" t="s">
        <v>455</v>
      </c>
      <c r="H385" s="2"/>
      <c r="I385" s="2"/>
      <c r="J385" s="68"/>
    </row>
    <row r="386" spans="1:10" ht="30" customHeight="1">
      <c r="A386" s="2"/>
      <c r="B386" s="51">
        <v>6</v>
      </c>
      <c r="C386" s="14" t="s">
        <v>30</v>
      </c>
      <c r="D386" s="14">
        <v>6</v>
      </c>
      <c r="E386" s="1" t="s">
        <v>456</v>
      </c>
      <c r="F386" s="14" t="s">
        <v>114</v>
      </c>
      <c r="G386" s="52" t="s">
        <v>457</v>
      </c>
      <c r="H386" s="49">
        <v>50</v>
      </c>
      <c r="I386" s="160"/>
      <c r="J386" s="69">
        <f>H386*I386</f>
        <v>0</v>
      </c>
    </row>
    <row r="387" spans="1:10" ht="30" customHeight="1">
      <c r="A387" s="2"/>
      <c r="B387" s="46">
        <v>6</v>
      </c>
      <c r="C387" s="47" t="s">
        <v>30</v>
      </c>
      <c r="D387" s="47">
        <v>7</v>
      </c>
      <c r="E387" s="56" t="s">
        <v>458</v>
      </c>
      <c r="F387" s="47" t="s">
        <v>114</v>
      </c>
      <c r="G387" s="48" t="s">
        <v>459</v>
      </c>
      <c r="H387" s="49">
        <v>50</v>
      </c>
      <c r="I387" s="160"/>
      <c r="J387" s="69">
        <f>H387*I387</f>
        <v>0</v>
      </c>
    </row>
    <row r="388" spans="1:10" ht="30" customHeight="1">
      <c r="A388" s="2"/>
      <c r="B388" s="51">
        <v>6</v>
      </c>
      <c r="C388" s="14" t="s">
        <v>30</v>
      </c>
      <c r="D388" s="14">
        <v>8</v>
      </c>
      <c r="E388" s="1" t="s">
        <v>460</v>
      </c>
      <c r="F388" s="14" t="s">
        <v>114</v>
      </c>
      <c r="G388" s="52" t="s">
        <v>461</v>
      </c>
      <c r="H388" s="49">
        <v>50</v>
      </c>
      <c r="I388" s="160"/>
      <c r="J388" s="69">
        <f>H388*I388</f>
        <v>0</v>
      </c>
    </row>
    <row r="389" spans="1:10" ht="30" customHeight="1">
      <c r="A389" s="2"/>
      <c r="B389" s="46"/>
      <c r="C389" s="47"/>
      <c r="D389" s="47"/>
      <c r="E389" s="56"/>
      <c r="F389" s="47"/>
      <c r="G389" s="57" t="s">
        <v>462</v>
      </c>
      <c r="H389" s="2"/>
      <c r="I389" s="2"/>
      <c r="J389" s="68"/>
    </row>
    <row r="390" spans="1:10" ht="30" customHeight="1">
      <c r="A390" s="2"/>
      <c r="B390" s="46">
        <v>6</v>
      </c>
      <c r="C390" s="47" t="s">
        <v>30</v>
      </c>
      <c r="D390" s="47">
        <v>9</v>
      </c>
      <c r="E390" s="56" t="s">
        <v>451</v>
      </c>
      <c r="F390" s="47" t="s">
        <v>117</v>
      </c>
      <c r="G390" s="48" t="s">
        <v>463</v>
      </c>
      <c r="H390" s="49">
        <v>150</v>
      </c>
      <c r="I390" s="160"/>
      <c r="J390" s="69">
        <f>H390*I390</f>
        <v>0</v>
      </c>
    </row>
    <row r="391" spans="1:10" ht="30" customHeight="1">
      <c r="A391" s="2"/>
      <c r="B391" s="95">
        <v>6</v>
      </c>
      <c r="C391" s="96" t="s">
        <v>30</v>
      </c>
      <c r="D391" s="96">
        <v>10</v>
      </c>
      <c r="E391" s="97" t="s">
        <v>451</v>
      </c>
      <c r="F391" s="96" t="s">
        <v>117</v>
      </c>
      <c r="G391" s="98" t="s">
        <v>464</v>
      </c>
      <c r="H391" s="99">
        <v>10</v>
      </c>
      <c r="I391" s="169"/>
      <c r="J391" s="82">
        <f>H391*I391</f>
        <v>0</v>
      </c>
    </row>
    <row r="392" spans="1:10" ht="30" customHeight="1">
      <c r="A392" s="2"/>
      <c r="B392" s="130">
        <v>6</v>
      </c>
      <c r="C392" s="131" t="s">
        <v>32</v>
      </c>
      <c r="D392" s="132" t="s">
        <v>33</v>
      </c>
      <c r="E392" s="132"/>
      <c r="F392" s="132"/>
      <c r="G392" s="145"/>
      <c r="H392" s="146">
        <v>5</v>
      </c>
      <c r="I392" s="39" t="s">
        <v>64</v>
      </c>
      <c r="J392" s="39">
        <f>SUM(J393:J397)</f>
        <v>0</v>
      </c>
    </row>
    <row r="393" spans="1:10" ht="30" customHeight="1">
      <c r="A393" s="2"/>
      <c r="B393" s="89">
        <v>6</v>
      </c>
      <c r="C393" s="90" t="s">
        <v>32</v>
      </c>
      <c r="D393" s="90">
        <v>1</v>
      </c>
      <c r="E393" s="91" t="s">
        <v>465</v>
      </c>
      <c r="F393" s="90" t="s">
        <v>117</v>
      </c>
      <c r="G393" s="92" t="s">
        <v>466</v>
      </c>
      <c r="H393" s="93">
        <v>1050</v>
      </c>
      <c r="I393" s="167"/>
      <c r="J393" s="94">
        <f>H393*I393</f>
        <v>0</v>
      </c>
    </row>
    <row r="394" spans="1:10" ht="39" customHeight="1">
      <c r="A394" s="2"/>
      <c r="B394" s="46">
        <v>6</v>
      </c>
      <c r="C394" s="47" t="s">
        <v>32</v>
      </c>
      <c r="D394" s="47">
        <v>2</v>
      </c>
      <c r="E394" s="56" t="s">
        <v>399</v>
      </c>
      <c r="F394" s="47" t="s">
        <v>400</v>
      </c>
      <c r="G394" s="48" t="s">
        <v>467</v>
      </c>
      <c r="H394" s="49">
        <v>60</v>
      </c>
      <c r="I394" s="160"/>
      <c r="J394" s="69">
        <f>H394*I394</f>
        <v>0</v>
      </c>
    </row>
    <row r="395" spans="1:10" ht="30" customHeight="1">
      <c r="A395" s="2"/>
      <c r="B395" s="51">
        <v>6</v>
      </c>
      <c r="C395" s="14" t="s">
        <v>32</v>
      </c>
      <c r="D395" s="14">
        <v>3</v>
      </c>
      <c r="E395" s="1" t="s">
        <v>468</v>
      </c>
      <c r="F395" s="14" t="s">
        <v>117</v>
      </c>
      <c r="G395" s="52" t="s">
        <v>469</v>
      </c>
      <c r="H395" s="49">
        <v>1050</v>
      </c>
      <c r="I395" s="160"/>
      <c r="J395" s="69">
        <f>H395*I395</f>
        <v>0</v>
      </c>
    </row>
    <row r="396" spans="1:10" ht="30" customHeight="1">
      <c r="A396" s="2"/>
      <c r="B396" s="46">
        <v>6</v>
      </c>
      <c r="C396" s="47" t="s">
        <v>32</v>
      </c>
      <c r="D396" s="47">
        <v>4</v>
      </c>
      <c r="E396" s="56" t="s">
        <v>470</v>
      </c>
      <c r="F396" s="47" t="s">
        <v>122</v>
      </c>
      <c r="G396" s="48" t="s">
        <v>471</v>
      </c>
      <c r="H396" s="49">
        <v>50</v>
      </c>
      <c r="I396" s="160"/>
      <c r="J396" s="69">
        <f>H396*I396</f>
        <v>0</v>
      </c>
    </row>
    <row r="397" spans="1:10" ht="30" customHeight="1">
      <c r="A397" s="2"/>
      <c r="B397" s="95">
        <v>6</v>
      </c>
      <c r="C397" s="96" t="s">
        <v>32</v>
      </c>
      <c r="D397" s="96">
        <v>5</v>
      </c>
      <c r="E397" s="97" t="s">
        <v>472</v>
      </c>
      <c r="F397" s="96" t="s">
        <v>111</v>
      </c>
      <c r="G397" s="98" t="s">
        <v>473</v>
      </c>
      <c r="H397" s="99">
        <v>70</v>
      </c>
      <c r="I397" s="169"/>
      <c r="J397" s="82">
        <f>H397*I397</f>
        <v>0</v>
      </c>
    </row>
    <row r="398" spans="1:10" ht="30" customHeight="1">
      <c r="A398" s="2"/>
      <c r="B398" s="147">
        <v>6</v>
      </c>
      <c r="C398" s="148" t="s">
        <v>34</v>
      </c>
      <c r="D398" s="149" t="s">
        <v>35</v>
      </c>
      <c r="E398" s="149"/>
      <c r="F398" s="149"/>
      <c r="G398" s="150"/>
      <c r="H398" s="146">
        <v>14</v>
      </c>
      <c r="I398" s="168" t="s">
        <v>64</v>
      </c>
      <c r="J398" s="39">
        <f>SUM(J399:J417)</f>
        <v>0</v>
      </c>
    </row>
    <row r="399" spans="1:10" s="25" customFormat="1" ht="21.75" customHeight="1">
      <c r="A399" s="2"/>
      <c r="B399" s="40"/>
      <c r="C399" s="41"/>
      <c r="D399" s="41"/>
      <c r="E399" s="41"/>
      <c r="F399" s="41"/>
      <c r="G399" s="42" t="s">
        <v>474</v>
      </c>
      <c r="H399" s="43"/>
      <c r="I399" s="44"/>
      <c r="J399" s="45"/>
    </row>
    <row r="400" spans="1:10" ht="30" customHeight="1">
      <c r="A400" s="2"/>
      <c r="B400" s="46">
        <v>6</v>
      </c>
      <c r="C400" s="47" t="s">
        <v>34</v>
      </c>
      <c r="D400" s="47">
        <v>1</v>
      </c>
      <c r="E400" s="48" t="s">
        <v>475</v>
      </c>
      <c r="F400" s="47" t="s">
        <v>88</v>
      </c>
      <c r="G400" s="48" t="s">
        <v>476</v>
      </c>
      <c r="H400" s="49">
        <v>1</v>
      </c>
      <c r="I400" s="160"/>
      <c r="J400" s="69">
        <f>H400*I400</f>
        <v>0</v>
      </c>
    </row>
    <row r="401" spans="1:10" ht="30" customHeight="1">
      <c r="A401" s="2"/>
      <c r="B401" s="51">
        <v>6</v>
      </c>
      <c r="C401" s="14" t="s">
        <v>34</v>
      </c>
      <c r="D401" s="14">
        <v>2</v>
      </c>
      <c r="E401" s="52" t="s">
        <v>475</v>
      </c>
      <c r="F401" s="14" t="s">
        <v>88</v>
      </c>
      <c r="G401" s="52" t="s">
        <v>477</v>
      </c>
      <c r="H401" s="49">
        <v>1</v>
      </c>
      <c r="I401" s="160"/>
      <c r="J401" s="69">
        <f>H401*I401</f>
        <v>0</v>
      </c>
    </row>
    <row r="402" spans="1:10" ht="21.75" customHeight="1">
      <c r="A402" s="2"/>
      <c r="B402" s="46"/>
      <c r="C402" s="47"/>
      <c r="D402" s="47"/>
      <c r="E402" s="56"/>
      <c r="F402" s="47"/>
      <c r="G402" s="57" t="s">
        <v>478</v>
      </c>
      <c r="H402" s="2"/>
      <c r="I402" s="2"/>
      <c r="J402" s="68">
        <f>H402*I402</f>
        <v>0</v>
      </c>
    </row>
    <row r="403" spans="1:10" ht="30" customHeight="1">
      <c r="A403" s="2"/>
      <c r="B403" s="51">
        <v>6</v>
      </c>
      <c r="C403" s="14" t="s">
        <v>34</v>
      </c>
      <c r="D403" s="14">
        <v>3</v>
      </c>
      <c r="E403" s="52" t="s">
        <v>479</v>
      </c>
      <c r="F403" s="14" t="s">
        <v>111</v>
      </c>
      <c r="G403" s="52" t="s">
        <v>480</v>
      </c>
      <c r="H403" s="49">
        <v>5000</v>
      </c>
      <c r="I403" s="160"/>
      <c r="J403" s="69">
        <f>H403*I403</f>
        <v>0</v>
      </c>
    </row>
    <row r="404" spans="1:10" ht="30" customHeight="1">
      <c r="A404" s="2"/>
      <c r="B404" s="46">
        <v>6</v>
      </c>
      <c r="C404" s="47" t="s">
        <v>34</v>
      </c>
      <c r="D404" s="47">
        <v>4</v>
      </c>
      <c r="E404" s="48" t="s">
        <v>481</v>
      </c>
      <c r="F404" s="47" t="s">
        <v>111</v>
      </c>
      <c r="G404" s="48" t="s">
        <v>482</v>
      </c>
      <c r="H404" s="49">
        <v>2000</v>
      </c>
      <c r="I404" s="160"/>
      <c r="J404" s="69">
        <f>H404*I404</f>
        <v>0</v>
      </c>
    </row>
    <row r="405" spans="1:10" ht="21.75" customHeight="1">
      <c r="A405" s="2"/>
      <c r="B405" s="51"/>
      <c r="C405" s="2"/>
      <c r="D405" s="2"/>
      <c r="E405" s="2"/>
      <c r="F405" s="14"/>
      <c r="G405" s="67" t="s">
        <v>483</v>
      </c>
      <c r="H405" s="2"/>
      <c r="I405" s="2"/>
      <c r="J405" s="68"/>
    </row>
    <row r="406" spans="1:10" ht="39" customHeight="1">
      <c r="A406" s="2"/>
      <c r="B406" s="46">
        <v>6</v>
      </c>
      <c r="C406" s="47" t="s">
        <v>34</v>
      </c>
      <c r="D406" s="47">
        <v>5</v>
      </c>
      <c r="E406" s="48" t="s">
        <v>484</v>
      </c>
      <c r="F406" s="47" t="s">
        <v>111</v>
      </c>
      <c r="G406" s="48" t="s">
        <v>485</v>
      </c>
      <c r="H406" s="49">
        <v>3000</v>
      </c>
      <c r="I406" s="160"/>
      <c r="J406" s="69">
        <f>H406*I406</f>
        <v>0</v>
      </c>
    </row>
    <row r="407" spans="1:10" ht="39" customHeight="1">
      <c r="A407" s="2"/>
      <c r="B407" s="51">
        <v>6</v>
      </c>
      <c r="C407" s="14" t="s">
        <v>34</v>
      </c>
      <c r="D407" s="14">
        <v>6</v>
      </c>
      <c r="E407" s="52" t="s">
        <v>484</v>
      </c>
      <c r="F407" s="14" t="s">
        <v>111</v>
      </c>
      <c r="G407" s="52" t="s">
        <v>486</v>
      </c>
      <c r="H407" s="49">
        <v>1000</v>
      </c>
      <c r="I407" s="160"/>
      <c r="J407" s="69">
        <f>H407*I407</f>
        <v>0</v>
      </c>
    </row>
    <row r="408" spans="1:10" ht="39" customHeight="1">
      <c r="A408" s="2"/>
      <c r="B408" s="46">
        <v>6</v>
      </c>
      <c r="C408" s="47" t="s">
        <v>34</v>
      </c>
      <c r="D408" s="47">
        <v>7</v>
      </c>
      <c r="E408" s="48" t="s">
        <v>484</v>
      </c>
      <c r="F408" s="47" t="s">
        <v>111</v>
      </c>
      <c r="G408" s="48" t="s">
        <v>487</v>
      </c>
      <c r="H408" s="49">
        <v>3000</v>
      </c>
      <c r="I408" s="160"/>
      <c r="J408" s="69">
        <f>H408*I408</f>
        <v>0</v>
      </c>
    </row>
    <row r="409" spans="1:10" ht="39" customHeight="1">
      <c r="A409" s="2"/>
      <c r="B409" s="51">
        <v>6</v>
      </c>
      <c r="C409" s="14" t="s">
        <v>34</v>
      </c>
      <c r="D409" s="14">
        <v>8</v>
      </c>
      <c r="E409" s="52" t="s">
        <v>484</v>
      </c>
      <c r="F409" s="14" t="s">
        <v>111</v>
      </c>
      <c r="G409" s="52" t="s">
        <v>488</v>
      </c>
      <c r="H409" s="49">
        <v>1000</v>
      </c>
      <c r="I409" s="160"/>
      <c r="J409" s="69">
        <f>H409*I409</f>
        <v>0</v>
      </c>
    </row>
    <row r="410" spans="1:10" ht="30" customHeight="1">
      <c r="A410" s="2"/>
      <c r="B410" s="46">
        <v>6</v>
      </c>
      <c r="C410" s="47" t="s">
        <v>34</v>
      </c>
      <c r="D410" s="47">
        <v>9</v>
      </c>
      <c r="E410" s="56" t="s">
        <v>489</v>
      </c>
      <c r="F410" s="47" t="s">
        <v>111</v>
      </c>
      <c r="G410" s="48" t="s">
        <v>490</v>
      </c>
      <c r="H410" s="49">
        <v>500</v>
      </c>
      <c r="I410" s="160"/>
      <c r="J410" s="69">
        <f>H410*I410</f>
        <v>0</v>
      </c>
    </row>
    <row r="411" spans="1:10" ht="21.75" customHeight="1">
      <c r="A411" s="2"/>
      <c r="B411" s="51"/>
      <c r="C411" s="2"/>
      <c r="D411" s="2"/>
      <c r="E411" s="2"/>
      <c r="F411" s="14"/>
      <c r="G411" s="67" t="s">
        <v>491</v>
      </c>
      <c r="H411" s="2"/>
      <c r="I411" s="2"/>
      <c r="J411" s="68"/>
    </row>
    <row r="412" spans="1:10" ht="27" customHeight="1">
      <c r="A412" s="2"/>
      <c r="B412" s="46">
        <v>6</v>
      </c>
      <c r="C412" s="47" t="s">
        <v>34</v>
      </c>
      <c r="D412" s="47">
        <v>10</v>
      </c>
      <c r="E412" s="56" t="s">
        <v>492</v>
      </c>
      <c r="F412" s="47" t="s">
        <v>172</v>
      </c>
      <c r="G412" s="48" t="s">
        <v>493</v>
      </c>
      <c r="H412" s="49">
        <v>20</v>
      </c>
      <c r="I412" s="160"/>
      <c r="J412" s="69">
        <f>H412*I412</f>
        <v>0</v>
      </c>
    </row>
    <row r="413" spans="1:10" ht="27" customHeight="1">
      <c r="A413" s="2"/>
      <c r="B413" s="51">
        <v>6</v>
      </c>
      <c r="C413" s="14" t="s">
        <v>34</v>
      </c>
      <c r="D413" s="14">
        <v>11</v>
      </c>
      <c r="E413" s="1" t="s">
        <v>494</v>
      </c>
      <c r="F413" s="14" t="s">
        <v>172</v>
      </c>
      <c r="G413" s="52" t="s">
        <v>495</v>
      </c>
      <c r="H413" s="49">
        <v>10</v>
      </c>
      <c r="I413" s="160"/>
      <c r="J413" s="69">
        <f>H413*I413</f>
        <v>0</v>
      </c>
    </row>
    <row r="414" spans="1:10" ht="27" customHeight="1">
      <c r="A414" s="2"/>
      <c r="B414" s="46">
        <v>6</v>
      </c>
      <c r="C414" s="47" t="s">
        <v>34</v>
      </c>
      <c r="D414" s="47">
        <v>12</v>
      </c>
      <c r="E414" s="56" t="s">
        <v>496</v>
      </c>
      <c r="F414" s="47" t="s">
        <v>111</v>
      </c>
      <c r="G414" s="48" t="s">
        <v>497</v>
      </c>
      <c r="H414" s="49">
        <v>5000</v>
      </c>
      <c r="I414" s="160"/>
      <c r="J414" s="69">
        <f>H414*I414</f>
        <v>0</v>
      </c>
    </row>
    <row r="415" spans="1:10" ht="30" customHeight="1">
      <c r="A415" s="2"/>
      <c r="B415" s="51">
        <v>6</v>
      </c>
      <c r="C415" s="14" t="s">
        <v>34</v>
      </c>
      <c r="D415" s="14">
        <v>13</v>
      </c>
      <c r="E415" s="1" t="s">
        <v>498</v>
      </c>
      <c r="F415" s="14" t="s">
        <v>111</v>
      </c>
      <c r="G415" s="52" t="s">
        <v>499</v>
      </c>
      <c r="H415" s="49">
        <v>2000</v>
      </c>
      <c r="I415" s="160"/>
      <c r="J415" s="69">
        <f>H415*I415</f>
        <v>0</v>
      </c>
    </row>
    <row r="416" spans="1:10" ht="21.75" customHeight="1">
      <c r="A416" s="2"/>
      <c r="B416" s="46"/>
      <c r="C416" s="47"/>
      <c r="D416" s="47"/>
      <c r="E416" s="56"/>
      <c r="F416" s="47"/>
      <c r="G416" s="57" t="s">
        <v>462</v>
      </c>
      <c r="H416" s="2"/>
      <c r="I416" s="2"/>
      <c r="J416" s="68"/>
    </row>
    <row r="417" spans="1:10" ht="39" customHeight="1">
      <c r="A417" s="2"/>
      <c r="B417" s="95">
        <v>6</v>
      </c>
      <c r="C417" s="96" t="s">
        <v>34</v>
      </c>
      <c r="D417" s="96">
        <v>14</v>
      </c>
      <c r="E417" s="98" t="s">
        <v>500</v>
      </c>
      <c r="F417" s="96" t="s">
        <v>111</v>
      </c>
      <c r="G417" s="98" t="s">
        <v>501</v>
      </c>
      <c r="H417" s="99">
        <v>1500</v>
      </c>
      <c r="I417" s="169"/>
      <c r="J417" s="82">
        <f>H417*I417</f>
        <v>0</v>
      </c>
    </row>
    <row r="418" spans="1:10" ht="30" customHeight="1">
      <c r="A418" s="2"/>
      <c r="B418" s="103">
        <v>7</v>
      </c>
      <c r="C418" s="111" t="s">
        <v>36</v>
      </c>
      <c r="D418" s="115"/>
      <c r="E418" s="122"/>
      <c r="F418" s="122"/>
      <c r="G418" s="123"/>
      <c r="H418" s="108"/>
      <c r="I418" s="32" t="s">
        <v>63</v>
      </c>
      <c r="J418" s="32">
        <f>J419+J429+J436+J447+J461+J469+J479</f>
        <v>250000</v>
      </c>
    </row>
    <row r="419" spans="1:10" ht="30" customHeight="1">
      <c r="A419" s="2"/>
      <c r="B419" s="124">
        <v>7</v>
      </c>
      <c r="C419" s="125" t="s">
        <v>37</v>
      </c>
      <c r="D419" s="126" t="s">
        <v>38</v>
      </c>
      <c r="E419" s="126"/>
      <c r="F419" s="126"/>
      <c r="G419" s="151"/>
      <c r="H419" s="152">
        <v>9</v>
      </c>
      <c r="I419" s="39" t="s">
        <v>64</v>
      </c>
      <c r="J419" s="39">
        <f>SUM(J420:J428)</f>
        <v>0</v>
      </c>
    </row>
    <row r="420" spans="1:10" ht="39" customHeight="1">
      <c r="A420" s="2"/>
      <c r="B420" s="89">
        <v>7</v>
      </c>
      <c r="C420" s="90" t="s">
        <v>37</v>
      </c>
      <c r="D420" s="90">
        <v>1</v>
      </c>
      <c r="E420" s="92" t="s">
        <v>502</v>
      </c>
      <c r="F420" s="90" t="s">
        <v>114</v>
      </c>
      <c r="G420" s="92" t="s">
        <v>503</v>
      </c>
      <c r="H420" s="93">
        <v>200</v>
      </c>
      <c r="I420" s="169"/>
      <c r="J420" s="94">
        <f t="shared" ref="J420:J428" si="11">H420*I420</f>
        <v>0</v>
      </c>
    </row>
    <row r="421" spans="1:10" ht="30" customHeight="1">
      <c r="A421" s="2"/>
      <c r="B421" s="46">
        <v>7</v>
      </c>
      <c r="C421" s="47" t="s">
        <v>37</v>
      </c>
      <c r="D421" s="47">
        <v>2</v>
      </c>
      <c r="E421" s="48" t="s">
        <v>502</v>
      </c>
      <c r="F421" s="47" t="s">
        <v>172</v>
      </c>
      <c r="G421" s="48" t="s">
        <v>504</v>
      </c>
      <c r="H421" s="49">
        <v>15</v>
      </c>
      <c r="I421" s="169"/>
      <c r="J421" s="69">
        <f t="shared" si="11"/>
        <v>0</v>
      </c>
    </row>
    <row r="422" spans="1:10" ht="30" customHeight="1">
      <c r="A422" s="2"/>
      <c r="B422" s="51">
        <v>7</v>
      </c>
      <c r="C422" s="14" t="s">
        <v>37</v>
      </c>
      <c r="D422" s="14">
        <v>3</v>
      </c>
      <c r="E422" s="52" t="s">
        <v>505</v>
      </c>
      <c r="F422" s="14" t="s">
        <v>172</v>
      </c>
      <c r="G422" s="52" t="s">
        <v>506</v>
      </c>
      <c r="H422" s="49">
        <v>5</v>
      </c>
      <c r="I422" s="169"/>
      <c r="J422" s="69">
        <f t="shared" si="11"/>
        <v>0</v>
      </c>
    </row>
    <row r="423" spans="1:10" ht="30" customHeight="1">
      <c r="A423" s="2"/>
      <c r="B423" s="46">
        <v>7</v>
      </c>
      <c r="C423" s="47" t="s">
        <v>37</v>
      </c>
      <c r="D423" s="47">
        <v>4</v>
      </c>
      <c r="E423" s="48" t="s">
        <v>507</v>
      </c>
      <c r="F423" s="47" t="s">
        <v>172</v>
      </c>
      <c r="G423" s="48" t="s">
        <v>508</v>
      </c>
      <c r="H423" s="49">
        <v>200</v>
      </c>
      <c r="I423" s="169"/>
      <c r="J423" s="69">
        <f t="shared" si="11"/>
        <v>0</v>
      </c>
    </row>
    <row r="424" spans="1:10" ht="30" customHeight="1">
      <c r="A424" s="2"/>
      <c r="B424" s="51">
        <v>7</v>
      </c>
      <c r="C424" s="14" t="s">
        <v>37</v>
      </c>
      <c r="D424" s="14">
        <v>5</v>
      </c>
      <c r="E424" s="52" t="s">
        <v>509</v>
      </c>
      <c r="F424" s="14" t="s">
        <v>172</v>
      </c>
      <c r="G424" s="52" t="s">
        <v>510</v>
      </c>
      <c r="H424" s="49">
        <v>15</v>
      </c>
      <c r="I424" s="169"/>
      <c r="J424" s="69">
        <f t="shared" si="11"/>
        <v>0</v>
      </c>
    </row>
    <row r="425" spans="1:10" ht="30" customHeight="1">
      <c r="A425" s="2"/>
      <c r="B425" s="46">
        <v>7</v>
      </c>
      <c r="C425" s="47" t="s">
        <v>37</v>
      </c>
      <c r="D425" s="47">
        <v>6</v>
      </c>
      <c r="E425" s="48" t="s">
        <v>511</v>
      </c>
      <c r="F425" s="47" t="s">
        <v>172</v>
      </c>
      <c r="G425" s="48" t="s">
        <v>512</v>
      </c>
      <c r="H425" s="49">
        <v>30</v>
      </c>
      <c r="I425" s="169"/>
      <c r="J425" s="69">
        <f t="shared" si="11"/>
        <v>0</v>
      </c>
    </row>
    <row r="426" spans="1:10" ht="30" customHeight="1">
      <c r="A426" s="2"/>
      <c r="B426" s="51">
        <v>7</v>
      </c>
      <c r="C426" s="14" t="s">
        <v>37</v>
      </c>
      <c r="D426" s="14">
        <v>7</v>
      </c>
      <c r="E426" s="52" t="s">
        <v>513</v>
      </c>
      <c r="F426" s="14" t="s">
        <v>114</v>
      </c>
      <c r="G426" s="52" t="s">
        <v>514</v>
      </c>
      <c r="H426" s="49">
        <v>5</v>
      </c>
      <c r="I426" s="169"/>
      <c r="J426" s="69">
        <f t="shared" si="11"/>
        <v>0</v>
      </c>
    </row>
    <row r="427" spans="1:10" ht="30" customHeight="1">
      <c r="A427" s="2"/>
      <c r="B427" s="46">
        <v>7</v>
      </c>
      <c r="C427" s="47" t="s">
        <v>37</v>
      </c>
      <c r="D427" s="47">
        <v>8</v>
      </c>
      <c r="E427" s="56" t="s">
        <v>515</v>
      </c>
      <c r="F427" s="47" t="s">
        <v>114</v>
      </c>
      <c r="G427" s="48" t="s">
        <v>516</v>
      </c>
      <c r="H427" s="49">
        <v>10</v>
      </c>
      <c r="I427" s="169"/>
      <c r="J427" s="69">
        <f t="shared" si="11"/>
        <v>0</v>
      </c>
    </row>
    <row r="428" spans="1:10" ht="30" customHeight="1">
      <c r="A428" s="2"/>
      <c r="B428" s="95">
        <v>7</v>
      </c>
      <c r="C428" s="96" t="s">
        <v>37</v>
      </c>
      <c r="D428" s="96">
        <v>9</v>
      </c>
      <c r="E428" s="98" t="s">
        <v>517</v>
      </c>
      <c r="F428" s="96" t="s">
        <v>114</v>
      </c>
      <c r="G428" s="98" t="s">
        <v>518</v>
      </c>
      <c r="H428" s="99">
        <v>10</v>
      </c>
      <c r="I428" s="169"/>
      <c r="J428" s="82">
        <f t="shared" si="11"/>
        <v>0</v>
      </c>
    </row>
    <row r="429" spans="1:10" ht="30" customHeight="1">
      <c r="A429" s="2"/>
      <c r="B429" s="130">
        <v>7</v>
      </c>
      <c r="C429" s="131" t="s">
        <v>39</v>
      </c>
      <c r="D429" s="132" t="s">
        <v>40</v>
      </c>
      <c r="E429" s="132"/>
      <c r="F429" s="132"/>
      <c r="G429" s="145"/>
      <c r="H429" s="146">
        <v>5</v>
      </c>
      <c r="I429" s="39" t="s">
        <v>64</v>
      </c>
      <c r="J429" s="39">
        <f>SUM(J430:J435)</f>
        <v>0</v>
      </c>
    </row>
    <row r="430" spans="1:10" s="25" customFormat="1" ht="30" customHeight="1">
      <c r="A430" s="2"/>
      <c r="B430" s="40"/>
      <c r="C430" s="41"/>
      <c r="D430" s="41"/>
      <c r="E430" s="41"/>
      <c r="F430" s="41"/>
      <c r="G430" s="42" t="s">
        <v>519</v>
      </c>
      <c r="H430" s="43"/>
      <c r="I430" s="44"/>
      <c r="J430" s="45"/>
    </row>
    <row r="431" spans="1:10" ht="30" customHeight="1">
      <c r="A431" s="2"/>
      <c r="B431" s="46">
        <v>7</v>
      </c>
      <c r="C431" s="47" t="s">
        <v>39</v>
      </c>
      <c r="D431" s="47">
        <v>1</v>
      </c>
      <c r="E431" s="56" t="s">
        <v>520</v>
      </c>
      <c r="F431" s="47" t="s">
        <v>111</v>
      </c>
      <c r="G431" s="48" t="s">
        <v>521</v>
      </c>
      <c r="H431" s="49">
        <v>20</v>
      </c>
      <c r="I431" s="44"/>
      <c r="J431" s="69">
        <f>H431*I431</f>
        <v>0</v>
      </c>
    </row>
    <row r="432" spans="1:10" ht="30" customHeight="1">
      <c r="A432" s="2"/>
      <c r="B432" s="51">
        <v>7</v>
      </c>
      <c r="C432" s="14" t="s">
        <v>39</v>
      </c>
      <c r="D432" s="14">
        <v>2</v>
      </c>
      <c r="E432" s="1" t="s">
        <v>522</v>
      </c>
      <c r="F432" s="14" t="s">
        <v>172</v>
      </c>
      <c r="G432" s="52" t="s">
        <v>523</v>
      </c>
      <c r="H432" s="49">
        <v>10</v>
      </c>
      <c r="I432" s="44"/>
      <c r="J432" s="69">
        <f>H432*I432</f>
        <v>0</v>
      </c>
    </row>
    <row r="433" spans="1:10" ht="30" customHeight="1">
      <c r="A433" s="2"/>
      <c r="B433" s="46">
        <v>7</v>
      </c>
      <c r="C433" s="47" t="s">
        <v>39</v>
      </c>
      <c r="D433" s="47">
        <v>3</v>
      </c>
      <c r="E433" s="56" t="s">
        <v>522</v>
      </c>
      <c r="F433" s="47" t="s">
        <v>172</v>
      </c>
      <c r="G433" s="48" t="s">
        <v>524</v>
      </c>
      <c r="H433" s="49">
        <v>5</v>
      </c>
      <c r="I433" s="44"/>
      <c r="J433" s="69">
        <f>H433*I433</f>
        <v>0</v>
      </c>
    </row>
    <row r="434" spans="1:10" ht="30" customHeight="1">
      <c r="A434" s="2"/>
      <c r="B434" s="46">
        <v>7</v>
      </c>
      <c r="C434" s="47" t="s">
        <v>39</v>
      </c>
      <c r="D434" s="47">
        <v>4</v>
      </c>
      <c r="E434" s="56" t="s">
        <v>525</v>
      </c>
      <c r="F434" s="47" t="s">
        <v>114</v>
      </c>
      <c r="G434" s="48" t="s">
        <v>526</v>
      </c>
      <c r="H434" s="49">
        <v>20</v>
      </c>
      <c r="I434" s="44"/>
      <c r="J434" s="69">
        <f>H434*I434</f>
        <v>0</v>
      </c>
    </row>
    <row r="435" spans="1:10" ht="30" customHeight="1">
      <c r="A435" s="2"/>
      <c r="B435" s="95">
        <v>7</v>
      </c>
      <c r="C435" s="96" t="s">
        <v>39</v>
      </c>
      <c r="D435" s="96">
        <v>5</v>
      </c>
      <c r="E435" s="97" t="s">
        <v>527</v>
      </c>
      <c r="F435" s="96" t="s">
        <v>114</v>
      </c>
      <c r="G435" s="98" t="s">
        <v>528</v>
      </c>
      <c r="H435" s="99">
        <v>20</v>
      </c>
      <c r="I435" s="44"/>
      <c r="J435" s="82">
        <f>H435*I435</f>
        <v>0</v>
      </c>
    </row>
    <row r="436" spans="1:10" ht="30" customHeight="1">
      <c r="A436" s="2"/>
      <c r="B436" s="130">
        <v>7</v>
      </c>
      <c r="C436" s="131" t="s">
        <v>41</v>
      </c>
      <c r="D436" s="132" t="s">
        <v>42</v>
      </c>
      <c r="E436" s="132"/>
      <c r="F436" s="132"/>
      <c r="G436" s="145"/>
      <c r="H436" s="146">
        <v>10</v>
      </c>
      <c r="I436" s="39" t="s">
        <v>64</v>
      </c>
      <c r="J436" s="39">
        <f>SUM(J437:J446)</f>
        <v>0</v>
      </c>
    </row>
    <row r="437" spans="1:10" ht="93" customHeight="1">
      <c r="A437" s="2"/>
      <c r="B437" s="89">
        <v>7</v>
      </c>
      <c r="C437" s="90" t="s">
        <v>41</v>
      </c>
      <c r="D437" s="90">
        <v>1</v>
      </c>
      <c r="E437" s="91" t="s">
        <v>529</v>
      </c>
      <c r="F437" s="90" t="s">
        <v>111</v>
      </c>
      <c r="G437" s="92" t="s">
        <v>530</v>
      </c>
      <c r="H437" s="93">
        <v>5</v>
      </c>
      <c r="I437" s="167"/>
      <c r="J437" s="94">
        <f t="shared" ref="J437:J446" si="12">H437*I437</f>
        <v>0</v>
      </c>
    </row>
    <row r="438" spans="1:10" ht="30" customHeight="1">
      <c r="A438" s="2"/>
      <c r="B438" s="46">
        <v>7</v>
      </c>
      <c r="C438" s="47" t="s">
        <v>41</v>
      </c>
      <c r="D438" s="47">
        <v>2</v>
      </c>
      <c r="E438" s="56" t="s">
        <v>531</v>
      </c>
      <c r="F438" s="47" t="s">
        <v>111</v>
      </c>
      <c r="G438" s="48" t="s">
        <v>532</v>
      </c>
      <c r="H438" s="49">
        <v>5</v>
      </c>
      <c r="I438" s="160"/>
      <c r="J438" s="69">
        <f t="shared" si="12"/>
        <v>0</v>
      </c>
    </row>
    <row r="439" spans="1:10" ht="30" customHeight="1">
      <c r="A439" s="2"/>
      <c r="B439" s="51">
        <v>7</v>
      </c>
      <c r="C439" s="14" t="s">
        <v>41</v>
      </c>
      <c r="D439" s="14">
        <v>3</v>
      </c>
      <c r="E439" s="1" t="s">
        <v>533</v>
      </c>
      <c r="F439" s="14" t="s">
        <v>114</v>
      </c>
      <c r="G439" s="52" t="s">
        <v>534</v>
      </c>
      <c r="H439" s="49">
        <v>5</v>
      </c>
      <c r="I439" s="160"/>
      <c r="J439" s="69">
        <f t="shared" si="12"/>
        <v>0</v>
      </c>
    </row>
    <row r="440" spans="1:10" ht="39" customHeight="1">
      <c r="A440" s="2"/>
      <c r="B440" s="46">
        <v>7</v>
      </c>
      <c r="C440" s="47" t="s">
        <v>41</v>
      </c>
      <c r="D440" s="47">
        <v>4</v>
      </c>
      <c r="E440" s="56" t="s">
        <v>535</v>
      </c>
      <c r="F440" s="47" t="s">
        <v>117</v>
      </c>
      <c r="G440" s="48" t="s">
        <v>536</v>
      </c>
      <c r="H440" s="49">
        <v>2</v>
      </c>
      <c r="I440" s="160"/>
      <c r="J440" s="69">
        <f t="shared" si="12"/>
        <v>0</v>
      </c>
    </row>
    <row r="441" spans="1:10" ht="30" customHeight="1">
      <c r="A441" s="2"/>
      <c r="B441" s="51">
        <v>7</v>
      </c>
      <c r="C441" s="14" t="s">
        <v>41</v>
      </c>
      <c r="D441" s="14">
        <v>5</v>
      </c>
      <c r="E441" s="1" t="s">
        <v>537</v>
      </c>
      <c r="F441" s="14" t="s">
        <v>117</v>
      </c>
      <c r="G441" s="52" t="s">
        <v>538</v>
      </c>
      <c r="H441" s="49">
        <v>1</v>
      </c>
      <c r="I441" s="160"/>
      <c r="J441" s="69">
        <f t="shared" si="12"/>
        <v>0</v>
      </c>
    </row>
    <row r="442" spans="1:10" ht="30" customHeight="1">
      <c r="A442" s="2"/>
      <c r="B442" s="46">
        <v>7</v>
      </c>
      <c r="C442" s="47" t="s">
        <v>41</v>
      </c>
      <c r="D442" s="47">
        <v>6</v>
      </c>
      <c r="E442" s="56" t="s">
        <v>323</v>
      </c>
      <c r="F442" s="47" t="s">
        <v>117</v>
      </c>
      <c r="G442" s="48" t="s">
        <v>539</v>
      </c>
      <c r="H442" s="49">
        <v>1</v>
      </c>
      <c r="I442" s="160"/>
      <c r="J442" s="69">
        <f t="shared" si="12"/>
        <v>0</v>
      </c>
    </row>
    <row r="443" spans="1:10" ht="30" customHeight="1">
      <c r="A443" s="2"/>
      <c r="B443" s="51">
        <v>7</v>
      </c>
      <c r="C443" s="14" t="s">
        <v>41</v>
      </c>
      <c r="D443" s="14">
        <v>7</v>
      </c>
      <c r="E443" s="1" t="s">
        <v>540</v>
      </c>
      <c r="F443" s="14" t="s">
        <v>111</v>
      </c>
      <c r="G443" s="52" t="s">
        <v>541</v>
      </c>
      <c r="H443" s="49">
        <v>5</v>
      </c>
      <c r="I443" s="160"/>
      <c r="J443" s="69">
        <f t="shared" si="12"/>
        <v>0</v>
      </c>
    </row>
    <row r="444" spans="1:10" ht="30" customHeight="1">
      <c r="A444" s="2"/>
      <c r="B444" s="46">
        <v>7</v>
      </c>
      <c r="C444" s="47" t="s">
        <v>41</v>
      </c>
      <c r="D444" s="47">
        <v>8</v>
      </c>
      <c r="E444" s="56" t="s">
        <v>542</v>
      </c>
      <c r="F444" s="47" t="s">
        <v>111</v>
      </c>
      <c r="G444" s="48" t="s">
        <v>532</v>
      </c>
      <c r="H444" s="49">
        <v>5</v>
      </c>
      <c r="I444" s="160"/>
      <c r="J444" s="69">
        <f t="shared" si="12"/>
        <v>0</v>
      </c>
    </row>
    <row r="445" spans="1:10" ht="30" customHeight="1">
      <c r="A445" s="2"/>
      <c r="B445" s="46">
        <v>7</v>
      </c>
      <c r="C445" s="47" t="s">
        <v>41</v>
      </c>
      <c r="D445" s="47">
        <v>9</v>
      </c>
      <c r="E445" s="56" t="s">
        <v>543</v>
      </c>
      <c r="F445" s="47" t="s">
        <v>111</v>
      </c>
      <c r="G445" s="48" t="s">
        <v>544</v>
      </c>
      <c r="H445" s="49">
        <v>5</v>
      </c>
      <c r="I445" s="160"/>
      <c r="J445" s="69">
        <f t="shared" si="12"/>
        <v>0</v>
      </c>
    </row>
    <row r="446" spans="1:10" ht="30" customHeight="1">
      <c r="A446" s="2"/>
      <c r="B446" s="95">
        <v>7</v>
      </c>
      <c r="C446" s="96" t="s">
        <v>41</v>
      </c>
      <c r="D446" s="96">
        <v>10</v>
      </c>
      <c r="E446" s="97" t="s">
        <v>545</v>
      </c>
      <c r="F446" s="96" t="s">
        <v>111</v>
      </c>
      <c r="G446" s="98" t="s">
        <v>546</v>
      </c>
      <c r="H446" s="99">
        <v>5</v>
      </c>
      <c r="I446" s="169"/>
      <c r="J446" s="82">
        <f t="shared" si="12"/>
        <v>0</v>
      </c>
    </row>
    <row r="447" spans="1:10" ht="30" customHeight="1">
      <c r="A447" s="2"/>
      <c r="B447" s="130">
        <v>7</v>
      </c>
      <c r="C447" s="131" t="s">
        <v>43</v>
      </c>
      <c r="D447" s="132" t="s">
        <v>44</v>
      </c>
      <c r="E447" s="132"/>
      <c r="F447" s="132"/>
      <c r="G447" s="145"/>
      <c r="H447" s="146">
        <v>9</v>
      </c>
      <c r="I447" s="39" t="s">
        <v>64</v>
      </c>
      <c r="J447" s="39">
        <f>SUM(J448:J460)</f>
        <v>0</v>
      </c>
    </row>
    <row r="448" spans="1:10" s="25" customFormat="1" ht="30" customHeight="1">
      <c r="A448" s="2"/>
      <c r="B448" s="40"/>
      <c r="C448" s="41"/>
      <c r="D448" s="41"/>
      <c r="E448" s="41"/>
      <c r="F448" s="41"/>
      <c r="G448" s="42" t="s">
        <v>547</v>
      </c>
      <c r="H448" s="43"/>
      <c r="I448" s="44"/>
      <c r="J448" s="45"/>
    </row>
    <row r="449" spans="1:10" ht="30" customHeight="1">
      <c r="A449" s="2"/>
      <c r="B449" s="46">
        <v>7</v>
      </c>
      <c r="C449" s="47" t="s">
        <v>43</v>
      </c>
      <c r="D449" s="47">
        <v>1</v>
      </c>
      <c r="E449" s="56" t="s">
        <v>548</v>
      </c>
      <c r="F449" s="47" t="s">
        <v>111</v>
      </c>
      <c r="G449" s="48" t="s">
        <v>549</v>
      </c>
      <c r="H449" s="49">
        <v>5</v>
      </c>
      <c r="I449" s="44"/>
      <c r="J449" s="69">
        <f>H449*I449</f>
        <v>0</v>
      </c>
    </row>
    <row r="450" spans="1:10" ht="30" customHeight="1">
      <c r="A450" s="2"/>
      <c r="B450" s="51"/>
      <c r="C450" s="2"/>
      <c r="D450" s="2"/>
      <c r="E450" s="2"/>
      <c r="F450" s="14"/>
      <c r="G450" s="67" t="s">
        <v>550</v>
      </c>
      <c r="H450" s="2"/>
      <c r="I450" s="44"/>
      <c r="J450" s="68"/>
    </row>
    <row r="451" spans="1:10" ht="30" customHeight="1">
      <c r="A451" s="2"/>
      <c r="B451" s="46">
        <v>7</v>
      </c>
      <c r="C451" s="47" t="s">
        <v>43</v>
      </c>
      <c r="D451" s="47">
        <v>2</v>
      </c>
      <c r="E451" s="56" t="s">
        <v>551</v>
      </c>
      <c r="F451" s="47" t="s">
        <v>111</v>
      </c>
      <c r="G451" s="48" t="s">
        <v>552</v>
      </c>
      <c r="H451" s="49">
        <v>50</v>
      </c>
      <c r="I451" s="44"/>
      <c r="J451" s="69">
        <f>H451*I451</f>
        <v>0</v>
      </c>
    </row>
    <row r="452" spans="1:10" ht="30" customHeight="1">
      <c r="A452" s="2"/>
      <c r="B452" s="51"/>
      <c r="C452" s="2"/>
      <c r="D452" s="2"/>
      <c r="E452" s="2"/>
      <c r="F452" s="14"/>
      <c r="G452" s="67" t="s">
        <v>553</v>
      </c>
      <c r="H452" s="2"/>
      <c r="I452" s="44"/>
      <c r="J452" s="68"/>
    </row>
    <row r="453" spans="1:10" ht="30" customHeight="1">
      <c r="A453" s="2"/>
      <c r="B453" s="46">
        <v>7</v>
      </c>
      <c r="C453" s="47" t="s">
        <v>43</v>
      </c>
      <c r="D453" s="47">
        <v>3</v>
      </c>
      <c r="E453" s="56" t="s">
        <v>554</v>
      </c>
      <c r="F453" s="47" t="s">
        <v>114</v>
      </c>
      <c r="G453" s="48" t="s">
        <v>555</v>
      </c>
      <c r="H453" s="49">
        <v>2000</v>
      </c>
      <c r="I453" s="44"/>
      <c r="J453" s="69">
        <f>H453*I453</f>
        <v>0</v>
      </c>
    </row>
    <row r="454" spans="1:10" ht="30" customHeight="1">
      <c r="A454" s="2"/>
      <c r="B454" s="51">
        <v>7</v>
      </c>
      <c r="C454" s="14" t="s">
        <v>43</v>
      </c>
      <c r="D454" s="14">
        <v>4</v>
      </c>
      <c r="E454" s="1" t="s">
        <v>554</v>
      </c>
      <c r="F454" s="14" t="s">
        <v>114</v>
      </c>
      <c r="G454" s="52" t="s">
        <v>556</v>
      </c>
      <c r="H454" s="49">
        <v>250</v>
      </c>
      <c r="I454" s="44"/>
      <c r="J454" s="69">
        <f>H454*I454</f>
        <v>0</v>
      </c>
    </row>
    <row r="455" spans="1:10" ht="30" customHeight="1">
      <c r="A455" s="2"/>
      <c r="B455" s="46"/>
      <c r="C455" s="47"/>
      <c r="D455" s="47"/>
      <c r="E455" s="56"/>
      <c r="F455" s="47"/>
      <c r="G455" s="57" t="s">
        <v>557</v>
      </c>
      <c r="H455" s="2"/>
      <c r="I455" s="44"/>
      <c r="J455" s="68"/>
    </row>
    <row r="456" spans="1:10" ht="30" customHeight="1">
      <c r="A456" s="2"/>
      <c r="B456" s="51">
        <v>7</v>
      </c>
      <c r="C456" s="14" t="s">
        <v>43</v>
      </c>
      <c r="D456" s="14">
        <v>5</v>
      </c>
      <c r="E456" s="1" t="s">
        <v>558</v>
      </c>
      <c r="F456" s="14" t="s">
        <v>172</v>
      </c>
      <c r="G456" s="52" t="s">
        <v>559</v>
      </c>
      <c r="H456" s="49">
        <v>20</v>
      </c>
      <c r="I456" s="44"/>
      <c r="J456" s="69">
        <f>H456*I456</f>
        <v>0</v>
      </c>
    </row>
    <row r="457" spans="1:10" ht="39" customHeight="1">
      <c r="A457" s="2"/>
      <c r="B457" s="46">
        <v>7</v>
      </c>
      <c r="C457" s="47" t="s">
        <v>43</v>
      </c>
      <c r="D457" s="47">
        <v>6</v>
      </c>
      <c r="E457" s="56" t="s">
        <v>558</v>
      </c>
      <c r="F457" s="47" t="s">
        <v>172</v>
      </c>
      <c r="G457" s="48" t="s">
        <v>560</v>
      </c>
      <c r="H457" s="49">
        <v>10</v>
      </c>
      <c r="I457" s="44"/>
      <c r="J457" s="69">
        <f>H457*I457</f>
        <v>0</v>
      </c>
    </row>
    <row r="458" spans="1:10" ht="39" customHeight="1">
      <c r="A458" s="2"/>
      <c r="B458" s="51">
        <v>7</v>
      </c>
      <c r="C458" s="14" t="s">
        <v>43</v>
      </c>
      <c r="D458" s="14">
        <v>7</v>
      </c>
      <c r="E458" s="1" t="s">
        <v>558</v>
      </c>
      <c r="F458" s="14" t="s">
        <v>172</v>
      </c>
      <c r="G458" s="52" t="s">
        <v>561</v>
      </c>
      <c r="H458" s="49">
        <v>10</v>
      </c>
      <c r="I458" s="44"/>
      <c r="J458" s="69">
        <f>H458*I458</f>
        <v>0</v>
      </c>
    </row>
    <row r="459" spans="1:10" ht="30" customHeight="1">
      <c r="A459" s="2"/>
      <c r="B459" s="46">
        <v>7</v>
      </c>
      <c r="C459" s="47" t="s">
        <v>43</v>
      </c>
      <c r="D459" s="47">
        <v>8</v>
      </c>
      <c r="E459" s="56" t="s">
        <v>562</v>
      </c>
      <c r="F459" s="47" t="s">
        <v>172</v>
      </c>
      <c r="G459" s="48" t="s">
        <v>563</v>
      </c>
      <c r="H459" s="49">
        <v>200</v>
      </c>
      <c r="I459" s="44"/>
      <c r="J459" s="69">
        <f>H459*I459</f>
        <v>0</v>
      </c>
    </row>
    <row r="460" spans="1:10" ht="30" customHeight="1">
      <c r="A460" s="2"/>
      <c r="B460" s="95">
        <v>7</v>
      </c>
      <c r="C460" s="96" t="s">
        <v>43</v>
      </c>
      <c r="D460" s="96">
        <v>9</v>
      </c>
      <c r="E460" s="97" t="s">
        <v>564</v>
      </c>
      <c r="F460" s="96" t="s">
        <v>114</v>
      </c>
      <c r="G460" s="98" t="s">
        <v>565</v>
      </c>
      <c r="H460" s="99">
        <v>100</v>
      </c>
      <c r="I460" s="44"/>
      <c r="J460" s="82">
        <f>H460*I460</f>
        <v>0</v>
      </c>
    </row>
    <row r="461" spans="1:10" ht="30" customHeight="1">
      <c r="A461" s="2"/>
      <c r="B461" s="130">
        <v>7</v>
      </c>
      <c r="C461" s="131" t="s">
        <v>45</v>
      </c>
      <c r="D461" s="132" t="s">
        <v>46</v>
      </c>
      <c r="E461" s="132"/>
      <c r="F461" s="132"/>
      <c r="G461" s="145"/>
      <c r="H461" s="146">
        <v>7</v>
      </c>
      <c r="I461" s="39" t="s">
        <v>64</v>
      </c>
      <c r="J461" s="39">
        <f>SUM(J462:J468)</f>
        <v>0</v>
      </c>
    </row>
    <row r="462" spans="1:10" ht="30" customHeight="1">
      <c r="A462" s="2"/>
      <c r="B462" s="89">
        <v>7</v>
      </c>
      <c r="C462" s="90" t="s">
        <v>45</v>
      </c>
      <c r="D462" s="90">
        <v>1</v>
      </c>
      <c r="E462" s="91" t="s">
        <v>566</v>
      </c>
      <c r="F462" s="90" t="s">
        <v>111</v>
      </c>
      <c r="G462" s="92" t="s">
        <v>567</v>
      </c>
      <c r="H462" s="93">
        <v>200</v>
      </c>
      <c r="I462" s="167"/>
      <c r="J462" s="94">
        <f t="shared" ref="J462:J468" si="13">H462*I462</f>
        <v>0</v>
      </c>
    </row>
    <row r="463" spans="1:10" ht="30" customHeight="1">
      <c r="A463" s="2"/>
      <c r="B463" s="46">
        <v>7</v>
      </c>
      <c r="C463" s="47" t="s">
        <v>45</v>
      </c>
      <c r="D463" s="47">
        <v>2</v>
      </c>
      <c r="E463" s="56" t="s">
        <v>568</v>
      </c>
      <c r="F463" s="47" t="s">
        <v>117</v>
      </c>
      <c r="G463" s="48" t="s">
        <v>569</v>
      </c>
      <c r="H463" s="49">
        <v>5</v>
      </c>
      <c r="I463" s="160"/>
      <c r="J463" s="69">
        <f t="shared" si="13"/>
        <v>0</v>
      </c>
    </row>
    <row r="464" spans="1:10" ht="30" customHeight="1">
      <c r="A464" s="2"/>
      <c r="B464" s="51">
        <v>7</v>
      </c>
      <c r="C464" s="14" t="s">
        <v>45</v>
      </c>
      <c r="D464" s="14">
        <v>3</v>
      </c>
      <c r="E464" s="1" t="s">
        <v>570</v>
      </c>
      <c r="F464" s="14" t="s">
        <v>117</v>
      </c>
      <c r="G464" s="52" t="s">
        <v>571</v>
      </c>
      <c r="H464" s="49">
        <v>5</v>
      </c>
      <c r="I464" s="160"/>
      <c r="J464" s="69">
        <f t="shared" si="13"/>
        <v>0</v>
      </c>
    </row>
    <row r="465" spans="1:10" ht="30" customHeight="1">
      <c r="A465" s="2"/>
      <c r="B465" s="46">
        <v>7</v>
      </c>
      <c r="C465" s="47" t="s">
        <v>45</v>
      </c>
      <c r="D465" s="47">
        <v>4</v>
      </c>
      <c r="E465" s="56" t="s">
        <v>572</v>
      </c>
      <c r="F465" s="47" t="s">
        <v>111</v>
      </c>
      <c r="G465" s="48" t="s">
        <v>573</v>
      </c>
      <c r="H465" s="49">
        <v>200</v>
      </c>
      <c r="I465" s="160"/>
      <c r="J465" s="69">
        <f t="shared" si="13"/>
        <v>0</v>
      </c>
    </row>
    <row r="466" spans="1:10" ht="30" customHeight="1">
      <c r="A466" s="2"/>
      <c r="B466" s="51">
        <v>7</v>
      </c>
      <c r="C466" s="14" t="s">
        <v>45</v>
      </c>
      <c r="D466" s="14">
        <v>5</v>
      </c>
      <c r="E466" s="1" t="s">
        <v>574</v>
      </c>
      <c r="F466" s="14" t="s">
        <v>122</v>
      </c>
      <c r="G466" s="52" t="s">
        <v>575</v>
      </c>
      <c r="H466" s="49">
        <v>2</v>
      </c>
      <c r="I466" s="160"/>
      <c r="J466" s="69">
        <f t="shared" si="13"/>
        <v>0</v>
      </c>
    </row>
    <row r="467" spans="1:10" ht="30" customHeight="1">
      <c r="A467" s="2"/>
      <c r="B467" s="46">
        <v>7</v>
      </c>
      <c r="C467" s="47" t="s">
        <v>45</v>
      </c>
      <c r="D467" s="47">
        <v>6</v>
      </c>
      <c r="E467" s="56" t="s">
        <v>576</v>
      </c>
      <c r="F467" s="47" t="s">
        <v>111</v>
      </c>
      <c r="G467" s="48" t="s">
        <v>577</v>
      </c>
      <c r="H467" s="49">
        <v>200</v>
      </c>
      <c r="I467" s="160"/>
      <c r="J467" s="69">
        <f t="shared" si="13"/>
        <v>0</v>
      </c>
    </row>
    <row r="468" spans="1:10" ht="30" customHeight="1">
      <c r="A468" s="2"/>
      <c r="B468" s="95">
        <v>7</v>
      </c>
      <c r="C468" s="96" t="s">
        <v>45</v>
      </c>
      <c r="D468" s="96">
        <v>7</v>
      </c>
      <c r="E468" s="97" t="s">
        <v>578</v>
      </c>
      <c r="F468" s="96" t="s">
        <v>245</v>
      </c>
      <c r="G468" s="98" t="s">
        <v>579</v>
      </c>
      <c r="H468" s="99">
        <v>1</v>
      </c>
      <c r="I468" s="160"/>
      <c r="J468" s="82">
        <f t="shared" si="13"/>
        <v>0</v>
      </c>
    </row>
    <row r="469" spans="1:10" ht="30" customHeight="1">
      <c r="A469" s="2"/>
      <c r="B469" s="130">
        <v>7</v>
      </c>
      <c r="C469" s="131" t="s">
        <v>47</v>
      </c>
      <c r="D469" s="132" t="s">
        <v>48</v>
      </c>
      <c r="E469" s="132"/>
      <c r="F469" s="132"/>
      <c r="G469" s="145"/>
      <c r="H469" s="146">
        <v>7</v>
      </c>
      <c r="I469" s="39" t="s">
        <v>64</v>
      </c>
      <c r="J469" s="39">
        <f>SUM(J470:J478)</f>
        <v>250000</v>
      </c>
    </row>
    <row r="470" spans="1:10" ht="30" customHeight="1">
      <c r="A470" s="2"/>
      <c r="B470" s="89">
        <v>7</v>
      </c>
      <c r="C470" s="90" t="s">
        <v>47</v>
      </c>
      <c r="D470" s="90">
        <v>1</v>
      </c>
      <c r="E470" s="91" t="s">
        <v>580</v>
      </c>
      <c r="F470" s="90" t="s">
        <v>114</v>
      </c>
      <c r="G470" s="92" t="s">
        <v>581</v>
      </c>
      <c r="H470" s="93">
        <v>50</v>
      </c>
      <c r="I470" s="167"/>
      <c r="J470" s="153">
        <f>H470*I470</f>
        <v>0</v>
      </c>
    </row>
    <row r="471" spans="1:10" ht="30" customHeight="1">
      <c r="A471" s="2"/>
      <c r="B471" s="46">
        <v>7</v>
      </c>
      <c r="C471" s="47" t="s">
        <v>47</v>
      </c>
      <c r="D471" s="47">
        <v>2</v>
      </c>
      <c r="E471" s="56" t="s">
        <v>580</v>
      </c>
      <c r="F471" s="47" t="s">
        <v>114</v>
      </c>
      <c r="G471" s="48" t="s">
        <v>582</v>
      </c>
      <c r="H471" s="49">
        <v>50</v>
      </c>
      <c r="I471" s="160"/>
      <c r="J471" s="50">
        <f>H471*I471</f>
        <v>0</v>
      </c>
    </row>
    <row r="472" spans="1:10" ht="30" customHeight="1">
      <c r="A472" s="2"/>
      <c r="B472" s="51">
        <v>7</v>
      </c>
      <c r="C472" s="14" t="s">
        <v>47</v>
      </c>
      <c r="D472" s="14">
        <v>3</v>
      </c>
      <c r="E472" s="2"/>
      <c r="F472" s="14" t="s">
        <v>67</v>
      </c>
      <c r="G472" s="52" t="s">
        <v>583</v>
      </c>
      <c r="H472" s="49">
        <v>200000</v>
      </c>
      <c r="I472" s="159">
        <v>1</v>
      </c>
      <c r="J472" s="50">
        <f>H472*I472</f>
        <v>200000</v>
      </c>
    </row>
    <row r="473" spans="1:10" ht="30" customHeight="1">
      <c r="A473" s="2"/>
      <c r="B473" s="46">
        <v>7</v>
      </c>
      <c r="C473" s="47" t="s">
        <v>47</v>
      </c>
      <c r="D473" s="47">
        <v>4</v>
      </c>
      <c r="E473" s="56"/>
      <c r="F473" s="47" t="s">
        <v>69</v>
      </c>
      <c r="G473" s="48" t="s">
        <v>584</v>
      </c>
      <c r="H473" s="49">
        <v>200000</v>
      </c>
      <c r="I473" s="159"/>
      <c r="J473" s="50">
        <f>H473*I473/100</f>
        <v>0</v>
      </c>
    </row>
    <row r="474" spans="1:10" ht="30" customHeight="1">
      <c r="A474" s="2"/>
      <c r="B474" s="51">
        <v>7</v>
      </c>
      <c r="C474" s="14" t="s">
        <v>47</v>
      </c>
      <c r="D474" s="14">
        <v>5</v>
      </c>
      <c r="E474" s="1" t="s">
        <v>585</v>
      </c>
      <c r="F474" s="14" t="s">
        <v>67</v>
      </c>
      <c r="G474" s="52" t="s">
        <v>586</v>
      </c>
      <c r="H474" s="49">
        <v>50000</v>
      </c>
      <c r="I474" s="159">
        <v>1</v>
      </c>
      <c r="J474" s="50">
        <f>H474*I474</f>
        <v>50000</v>
      </c>
    </row>
    <row r="475" spans="1:10" ht="30" customHeight="1">
      <c r="A475" s="2"/>
      <c r="B475" s="46">
        <v>7</v>
      </c>
      <c r="C475" s="47" t="s">
        <v>47</v>
      </c>
      <c r="D475" s="47">
        <v>6</v>
      </c>
      <c r="E475" s="56" t="s">
        <v>585</v>
      </c>
      <c r="F475" s="47" t="s">
        <v>69</v>
      </c>
      <c r="G475" s="48" t="s">
        <v>587</v>
      </c>
      <c r="H475" s="49">
        <v>50000</v>
      </c>
      <c r="I475" s="159"/>
      <c r="J475" s="50">
        <f>H475*I475/100</f>
        <v>0</v>
      </c>
    </row>
    <row r="476" spans="1:10" ht="30" customHeight="1">
      <c r="A476" s="2"/>
      <c r="B476" s="51">
        <v>7</v>
      </c>
      <c r="C476" s="14" t="s">
        <v>47</v>
      </c>
      <c r="D476" s="14">
        <v>7</v>
      </c>
      <c r="E476" s="2"/>
      <c r="F476" s="14" t="s">
        <v>172</v>
      </c>
      <c r="G476" s="52" t="s">
        <v>588</v>
      </c>
      <c r="H476" s="49">
        <v>50</v>
      </c>
      <c r="I476" s="160"/>
      <c r="J476" s="50">
        <f>H476*I476</f>
        <v>0</v>
      </c>
    </row>
    <row r="477" spans="1:10" ht="30" customHeight="1">
      <c r="A477" s="2"/>
      <c r="B477" s="46">
        <v>7</v>
      </c>
      <c r="C477" s="47" t="s">
        <v>47</v>
      </c>
      <c r="D477" s="47">
        <v>8</v>
      </c>
      <c r="E477" s="56"/>
      <c r="F477" s="47" t="s">
        <v>172</v>
      </c>
      <c r="G477" s="48" t="s">
        <v>589</v>
      </c>
      <c r="H477" s="49">
        <v>600</v>
      </c>
      <c r="I477" s="160"/>
      <c r="J477" s="50">
        <f>H477*I477</f>
        <v>0</v>
      </c>
    </row>
    <row r="478" spans="1:10" ht="30" customHeight="1">
      <c r="A478" s="2"/>
      <c r="B478" s="95">
        <v>7</v>
      </c>
      <c r="C478" s="96" t="s">
        <v>47</v>
      </c>
      <c r="D478" s="96">
        <v>9</v>
      </c>
      <c r="E478" s="97"/>
      <c r="F478" s="96" t="s">
        <v>114</v>
      </c>
      <c r="G478" s="98" t="s">
        <v>590</v>
      </c>
      <c r="H478" s="99">
        <v>50</v>
      </c>
      <c r="I478" s="169"/>
      <c r="J478" s="154">
        <f>H478*I478</f>
        <v>0</v>
      </c>
    </row>
    <row r="479" spans="1:10" ht="30" customHeight="1">
      <c r="A479" s="2"/>
      <c r="B479" s="130">
        <v>7</v>
      </c>
      <c r="C479" s="131" t="s">
        <v>49</v>
      </c>
      <c r="D479" s="132" t="s">
        <v>50</v>
      </c>
      <c r="E479" s="132"/>
      <c r="F479" s="132"/>
      <c r="G479" s="145"/>
      <c r="H479" s="146">
        <v>16</v>
      </c>
      <c r="I479" s="39" t="s">
        <v>64</v>
      </c>
      <c r="J479" s="39">
        <f>SUM(J480:J497)</f>
        <v>0</v>
      </c>
    </row>
    <row r="480" spans="1:10" s="25" customFormat="1" ht="30" customHeight="1">
      <c r="A480" s="2"/>
      <c r="B480" s="40"/>
      <c r="C480" s="41"/>
      <c r="D480" s="41"/>
      <c r="E480" s="41"/>
      <c r="F480" s="41"/>
      <c r="G480" s="42" t="s">
        <v>591</v>
      </c>
      <c r="H480" s="43"/>
      <c r="I480" s="44"/>
      <c r="J480" s="45"/>
    </row>
    <row r="481" spans="1:10" ht="51.75" customHeight="1">
      <c r="A481" s="2"/>
      <c r="B481" s="46">
        <v>7</v>
      </c>
      <c r="C481" s="47" t="s">
        <v>49</v>
      </c>
      <c r="D481" s="47">
        <v>1</v>
      </c>
      <c r="E481" s="56" t="s">
        <v>592</v>
      </c>
      <c r="F481" s="47" t="s">
        <v>117</v>
      </c>
      <c r="G481" s="48" t="s">
        <v>593</v>
      </c>
      <c r="H481" s="49">
        <v>15</v>
      </c>
      <c r="I481" s="160"/>
      <c r="J481" s="69">
        <f t="shared" ref="J481:J488" si="14">H481*I481</f>
        <v>0</v>
      </c>
    </row>
    <row r="482" spans="1:10" ht="30" customHeight="1">
      <c r="A482" s="2"/>
      <c r="B482" s="51">
        <v>7</v>
      </c>
      <c r="C482" s="14" t="s">
        <v>49</v>
      </c>
      <c r="D482" s="14">
        <v>2</v>
      </c>
      <c r="E482" s="1" t="s">
        <v>594</v>
      </c>
      <c r="F482" s="14" t="s">
        <v>111</v>
      </c>
      <c r="G482" s="52" t="s">
        <v>595</v>
      </c>
      <c r="H482" s="49">
        <v>50</v>
      </c>
      <c r="I482" s="160"/>
      <c r="J482" s="69">
        <f t="shared" si="14"/>
        <v>0</v>
      </c>
    </row>
    <row r="483" spans="1:10" ht="30" customHeight="1">
      <c r="A483" s="2"/>
      <c r="B483" s="46">
        <v>7</v>
      </c>
      <c r="C483" s="47" t="s">
        <v>49</v>
      </c>
      <c r="D483" s="47">
        <v>3</v>
      </c>
      <c r="E483" s="56" t="s">
        <v>596</v>
      </c>
      <c r="F483" s="47" t="s">
        <v>117</v>
      </c>
      <c r="G483" s="48" t="s">
        <v>597</v>
      </c>
      <c r="H483" s="49">
        <v>15</v>
      </c>
      <c r="I483" s="160"/>
      <c r="J483" s="69">
        <f t="shared" si="14"/>
        <v>0</v>
      </c>
    </row>
    <row r="484" spans="1:10" ht="30" customHeight="1">
      <c r="A484" s="2"/>
      <c r="B484" s="51">
        <v>7</v>
      </c>
      <c r="C484" s="14" t="s">
        <v>49</v>
      </c>
      <c r="D484" s="14">
        <v>4</v>
      </c>
      <c r="E484" s="1" t="s">
        <v>598</v>
      </c>
      <c r="F484" s="14" t="s">
        <v>400</v>
      </c>
      <c r="G484" s="52" t="s">
        <v>599</v>
      </c>
      <c r="H484" s="49">
        <v>3</v>
      </c>
      <c r="I484" s="160"/>
      <c r="J484" s="69">
        <f t="shared" si="14"/>
        <v>0</v>
      </c>
    </row>
    <row r="485" spans="1:10" ht="30" customHeight="1">
      <c r="A485" s="2"/>
      <c r="B485" s="46">
        <v>7</v>
      </c>
      <c r="C485" s="47" t="s">
        <v>49</v>
      </c>
      <c r="D485" s="47">
        <v>5</v>
      </c>
      <c r="E485" s="56" t="s">
        <v>600</v>
      </c>
      <c r="F485" s="47" t="s">
        <v>117</v>
      </c>
      <c r="G485" s="48" t="s">
        <v>601</v>
      </c>
      <c r="H485" s="49">
        <v>5</v>
      </c>
      <c r="I485" s="160"/>
      <c r="J485" s="69">
        <f t="shared" si="14"/>
        <v>0</v>
      </c>
    </row>
    <row r="486" spans="1:10" ht="30" customHeight="1">
      <c r="A486" s="2"/>
      <c r="B486" s="51">
        <v>7</v>
      </c>
      <c r="C486" s="14" t="s">
        <v>49</v>
      </c>
      <c r="D486" s="14">
        <v>6</v>
      </c>
      <c r="E486" s="1" t="s">
        <v>600</v>
      </c>
      <c r="F486" s="14" t="s">
        <v>117</v>
      </c>
      <c r="G486" s="52" t="s">
        <v>602</v>
      </c>
      <c r="H486" s="49">
        <v>100</v>
      </c>
      <c r="I486" s="160"/>
      <c r="J486" s="69">
        <f t="shared" si="14"/>
        <v>0</v>
      </c>
    </row>
    <row r="487" spans="1:10" ht="30" customHeight="1">
      <c r="A487" s="2"/>
      <c r="B487" s="46">
        <v>7</v>
      </c>
      <c r="C487" s="47" t="s">
        <v>49</v>
      </c>
      <c r="D487" s="47">
        <v>7</v>
      </c>
      <c r="E487" s="56" t="s">
        <v>603</v>
      </c>
      <c r="F487" s="47" t="s">
        <v>111</v>
      </c>
      <c r="G487" s="48" t="s">
        <v>604</v>
      </c>
      <c r="H487" s="49">
        <v>300</v>
      </c>
      <c r="I487" s="160"/>
      <c r="J487" s="69">
        <f t="shared" si="14"/>
        <v>0</v>
      </c>
    </row>
    <row r="488" spans="1:10" ht="30" customHeight="1">
      <c r="A488" s="2"/>
      <c r="B488" s="51">
        <v>7</v>
      </c>
      <c r="C488" s="14" t="s">
        <v>49</v>
      </c>
      <c r="D488" s="14">
        <v>8</v>
      </c>
      <c r="E488" s="1" t="s">
        <v>605</v>
      </c>
      <c r="F488" s="14" t="s">
        <v>117</v>
      </c>
      <c r="G488" s="52" t="s">
        <v>606</v>
      </c>
      <c r="H488" s="49">
        <v>100</v>
      </c>
      <c r="I488" s="160"/>
      <c r="J488" s="69">
        <f t="shared" si="14"/>
        <v>0</v>
      </c>
    </row>
    <row r="489" spans="1:10" ht="30" customHeight="1">
      <c r="A489" s="2"/>
      <c r="B489" s="46"/>
      <c r="C489" s="47"/>
      <c r="D489" s="47"/>
      <c r="E489" s="56"/>
      <c r="F489" s="47"/>
      <c r="G489" s="57" t="s">
        <v>607</v>
      </c>
      <c r="H489" s="2"/>
      <c r="I489" s="2"/>
      <c r="J489" s="68"/>
    </row>
    <row r="490" spans="1:10" ht="51.75" customHeight="1">
      <c r="A490" s="2"/>
      <c r="B490" s="51">
        <v>7</v>
      </c>
      <c r="C490" s="14" t="s">
        <v>49</v>
      </c>
      <c r="D490" s="14">
        <v>9</v>
      </c>
      <c r="E490" s="1" t="s">
        <v>592</v>
      </c>
      <c r="F490" s="14" t="s">
        <v>117</v>
      </c>
      <c r="G490" s="52" t="s">
        <v>593</v>
      </c>
      <c r="H490" s="49">
        <v>25</v>
      </c>
      <c r="I490" s="160"/>
      <c r="J490" s="69">
        <f t="shared" ref="J490:J497" si="15">H490*I490</f>
        <v>0</v>
      </c>
    </row>
    <row r="491" spans="1:10" ht="30" customHeight="1">
      <c r="A491" s="2"/>
      <c r="B491" s="46">
        <v>7</v>
      </c>
      <c r="C491" s="47" t="s">
        <v>49</v>
      </c>
      <c r="D491" s="47">
        <v>10</v>
      </c>
      <c r="E491" s="56" t="s">
        <v>596</v>
      </c>
      <c r="F491" s="47" t="s">
        <v>117</v>
      </c>
      <c r="G491" s="48" t="s">
        <v>597</v>
      </c>
      <c r="H491" s="49">
        <v>25</v>
      </c>
      <c r="I491" s="160"/>
      <c r="J491" s="69">
        <f t="shared" si="15"/>
        <v>0</v>
      </c>
    </row>
    <row r="492" spans="1:10" ht="30" customHeight="1">
      <c r="A492" s="2"/>
      <c r="B492" s="51">
        <v>7</v>
      </c>
      <c r="C492" s="14" t="s">
        <v>49</v>
      </c>
      <c r="D492" s="14">
        <v>11</v>
      </c>
      <c r="E492" s="1" t="s">
        <v>598</v>
      </c>
      <c r="F492" s="14" t="s">
        <v>111</v>
      </c>
      <c r="G492" s="52" t="s">
        <v>608</v>
      </c>
      <c r="H492" s="49">
        <v>45</v>
      </c>
      <c r="I492" s="160"/>
      <c r="J492" s="69">
        <f t="shared" si="15"/>
        <v>0</v>
      </c>
    </row>
    <row r="493" spans="1:10" ht="30" customHeight="1">
      <c r="A493" s="2"/>
      <c r="B493" s="46">
        <v>7</v>
      </c>
      <c r="C493" s="47" t="s">
        <v>49</v>
      </c>
      <c r="D493" s="47">
        <v>12</v>
      </c>
      <c r="E493" s="56" t="s">
        <v>605</v>
      </c>
      <c r="F493" s="47" t="s">
        <v>111</v>
      </c>
      <c r="G493" s="48" t="s">
        <v>609</v>
      </c>
      <c r="H493" s="49">
        <v>50</v>
      </c>
      <c r="I493" s="160"/>
      <c r="J493" s="69">
        <f t="shared" si="15"/>
        <v>0</v>
      </c>
    </row>
    <row r="494" spans="1:10" ht="30" customHeight="1">
      <c r="A494" s="2"/>
      <c r="B494" s="51">
        <v>7</v>
      </c>
      <c r="C494" s="14" t="s">
        <v>49</v>
      </c>
      <c r="D494" s="14">
        <v>13</v>
      </c>
      <c r="E494" s="1" t="s">
        <v>605</v>
      </c>
      <c r="F494" s="14" t="s">
        <v>117</v>
      </c>
      <c r="G494" s="52" t="s">
        <v>610</v>
      </c>
      <c r="H494" s="49">
        <v>25</v>
      </c>
      <c r="I494" s="160"/>
      <c r="J494" s="69">
        <f t="shared" si="15"/>
        <v>0</v>
      </c>
    </row>
    <row r="495" spans="1:10" ht="30" customHeight="1">
      <c r="A495" s="2"/>
      <c r="B495" s="46">
        <v>7</v>
      </c>
      <c r="C495" s="47" t="s">
        <v>49</v>
      </c>
      <c r="D495" s="47">
        <v>14</v>
      </c>
      <c r="E495" s="56" t="s">
        <v>605</v>
      </c>
      <c r="F495" s="47" t="s">
        <v>117</v>
      </c>
      <c r="G495" s="48" t="s">
        <v>611</v>
      </c>
      <c r="H495" s="49">
        <v>10</v>
      </c>
      <c r="I495" s="160"/>
      <c r="J495" s="69">
        <f t="shared" si="15"/>
        <v>0</v>
      </c>
    </row>
    <row r="496" spans="1:10" ht="30" customHeight="1">
      <c r="A496" s="2"/>
      <c r="B496" s="59">
        <v>7</v>
      </c>
      <c r="C496" s="60" t="s">
        <v>49</v>
      </c>
      <c r="D496" s="60">
        <v>15</v>
      </c>
      <c r="E496" s="70" t="s">
        <v>596</v>
      </c>
      <c r="F496" s="60" t="s">
        <v>117</v>
      </c>
      <c r="G496" s="61" t="s">
        <v>612</v>
      </c>
      <c r="H496" s="49">
        <v>10</v>
      </c>
      <c r="I496" s="160"/>
      <c r="J496" s="69">
        <f t="shared" si="15"/>
        <v>0</v>
      </c>
    </row>
    <row r="497" spans="1:10" ht="30" customHeight="1">
      <c r="A497" s="2"/>
      <c r="B497" s="95">
        <v>7</v>
      </c>
      <c r="C497" s="96" t="s">
        <v>49</v>
      </c>
      <c r="D497" s="96">
        <v>16</v>
      </c>
      <c r="E497" s="97"/>
      <c r="F497" s="96" t="s">
        <v>114</v>
      </c>
      <c r="G497" s="98" t="s">
        <v>613</v>
      </c>
      <c r="H497" s="99">
        <v>10</v>
      </c>
      <c r="I497" s="169"/>
      <c r="J497" s="82">
        <f t="shared" si="15"/>
        <v>0</v>
      </c>
    </row>
  </sheetData>
  <mergeCells count="2">
    <mergeCell ref="B2:C2"/>
    <mergeCell ref="D2:J2"/>
  </mergeCells>
  <conditionalFormatting sqref="H50:H59 H61:H70 H72:H82 H84:H88 H90:H94 H96:H105 H107:H108 H110:H111 H113:H116 H118:H119 H121:H131 H133:H139 H141:H154 H156 H159:H169 H171:H176 H178:H179 H181:H185 H187 H189 H193:H194 H196:H197 H199:H200 H202:H205 H207:H209 H213:H214 H216:H217 H219:H220 H222:H223 H225 H227 H229 H231 H233:H239 H243:H244 H246:H247 H249:H250 H252:H254 H256:H259 H261:H265 H267:H278 H280:H282 H284:H289 H291:H299 H301:H305 H307:H315 H317 H319:H322 H325:H333 H336:H352 H354:H358 H361:H367 H369:H370 H372:H378 H380:H384 H386:H388 H390:H391 H393:H397 H400:H401 H403:H404 H406:H410 H412:H415 H417 H420:H428 H431:H435 H437:H446 H449 H451 H453:H454 H456:H460 H462:H468 H470:H478 H481:H488 H490:H497">
    <cfRule type="expression" dxfId="10" priority="11">
      <formula>$I50=""</formula>
    </cfRule>
  </conditionalFormatting>
  <conditionalFormatting sqref="I8:I10 I12 I14 I16:I17 I19:I21 I23:I28 I30:I36">
    <cfRule type="expression" dxfId="9" priority="9">
      <formula>$H8&lt;&gt;0</formula>
    </cfRule>
  </conditionalFormatting>
  <conditionalFormatting sqref="I190">
    <cfRule type="expression" dxfId="8" priority="1">
      <formula>G190&lt;&gt;0</formula>
    </cfRule>
  </conditionalFormatting>
  <conditionalFormatting sqref="J7 J47">
    <cfRule type="expression" dxfId="7" priority="8">
      <formula>SUM(Section1)&lt;&gt;0</formula>
    </cfRule>
  </conditionalFormatting>
  <conditionalFormatting sqref="J11 J190">
    <cfRule type="expression" dxfId="6" priority="7">
      <formula>SUM(Section2)&lt;&gt;0</formula>
    </cfRule>
  </conditionalFormatting>
  <conditionalFormatting sqref="J13 J210">
    <cfRule type="expression" dxfId="5" priority="3">
      <formula>SUM(Section3)&lt;&gt;0</formula>
    </cfRule>
  </conditionalFormatting>
  <conditionalFormatting sqref="J15 J240">
    <cfRule type="expression" dxfId="4" priority="2">
      <formula>SUM(Section4)&lt;&gt;0</formula>
    </cfRule>
  </conditionalFormatting>
  <conditionalFormatting sqref="J18 J323">
    <cfRule type="expression" dxfId="3" priority="6">
      <formula>SUM(Section5)&lt;&gt;0</formula>
    </cfRule>
  </conditionalFormatting>
  <conditionalFormatting sqref="J22 I359:J359">
    <cfRule type="expression" dxfId="2" priority="5">
      <formula>SUM(Section6)&lt;&gt;0</formula>
    </cfRule>
  </conditionalFormatting>
  <conditionalFormatting sqref="J29 J418">
    <cfRule type="expression" dxfId="1" priority="4">
      <formula>SUM(Section7)&lt;&gt;0</formula>
    </cfRule>
  </conditionalFormatting>
  <conditionalFormatting sqref="J48 J157 I191:J191 J211 J241 I306:J306 J324 J353 I360:J360 J371 J379 J392 J398 J419 J429 J436 J447 J461 J469 J479">
    <cfRule type="expression" dxfId="0" priority="10">
      <formula>G48&lt;&gt;0</formula>
    </cfRule>
  </conditionalFormatting>
  <printOptions horizontalCentered="1"/>
  <pageMargins left="0.51180555555555596" right="0.51180555555555596" top="0.55138888888888904" bottom="0.55138888888888904" header="0.31527777777777799" footer="0.511811023622047"/>
  <pageSetup paperSize="9" scale="66" fitToHeight="0" orientation="portrait" horizontalDpi="300" verticalDpi="300" r:id="rId1"/>
  <headerFooter>
    <oddHeader>&amp;C&amp;"Calibri,Bold"&amp;12 BoQ: &amp;P of &amp;N</oddHeader>
  </headerFooter>
  <rowBreaks count="17" manualBreakCount="17">
    <brk id="43" max="16383" man="1"/>
    <brk id="82" max="16383" man="1"/>
    <brk id="116" max="16383" man="1"/>
    <brk id="139" max="16383" man="1"/>
    <brk id="156" max="16383" man="1"/>
    <brk id="189" max="16383" man="1"/>
    <brk id="209" max="16383" man="1"/>
    <brk id="239" max="16383" man="1"/>
    <brk id="265" max="16383" man="1"/>
    <brk id="299" max="16383" man="1"/>
    <brk id="322" max="16383" man="1"/>
    <brk id="352" max="16383" man="1"/>
    <brk id="358" max="16383" man="1"/>
    <brk id="391" max="16383" man="1"/>
    <brk id="417" max="16383" man="1"/>
    <brk id="446" max="16383" man="1"/>
    <brk id="4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31</vt:i4>
      </vt:variant>
    </vt:vector>
  </HeadingPairs>
  <TitlesOfParts>
    <vt:vector size="32" baseType="lpstr">
      <vt:lpstr>1M-36458</vt:lpstr>
      <vt:lpstr>AllRates</vt:lpstr>
      <vt:lpstr>'1M-36458'!Print_Area</vt:lpstr>
      <vt:lpstr>'1M-36458'!Print_Titles</vt:lpstr>
      <vt:lpstr>Rates1_0102</vt:lpstr>
      <vt:lpstr>Rates1_0105</vt:lpstr>
      <vt:lpstr>Rates2_0106</vt:lpstr>
      <vt:lpstr>Rates3_0201</vt:lpstr>
      <vt:lpstr>Rates4_0302</vt:lpstr>
      <vt:lpstr>Rates4_0303</vt:lpstr>
      <vt:lpstr>Rates5_0402</vt:lpstr>
      <vt:lpstr>Rates5_0403</vt:lpstr>
      <vt:lpstr>Rates5_0404</vt:lpstr>
      <vt:lpstr>Rates6_0501</vt:lpstr>
      <vt:lpstr>Rates6_0502</vt:lpstr>
      <vt:lpstr>Rates6_0503</vt:lpstr>
      <vt:lpstr>Rates6_0504</vt:lpstr>
      <vt:lpstr>Rates6_0901</vt:lpstr>
      <vt:lpstr>Rates7_1104</vt:lpstr>
      <vt:lpstr>Rates7_1105</vt:lpstr>
      <vt:lpstr>Rates7_1106</vt:lpstr>
      <vt:lpstr>Rates7_1107</vt:lpstr>
      <vt:lpstr>Rates7_1108</vt:lpstr>
      <vt:lpstr>Rates7_1109</vt:lpstr>
      <vt:lpstr>Rates7_1206</vt:lpstr>
      <vt:lpstr>Section1</vt:lpstr>
      <vt:lpstr>Section2</vt:lpstr>
      <vt:lpstr>Section3</vt:lpstr>
      <vt:lpstr>Section4</vt:lpstr>
      <vt:lpstr>Section5</vt:lpstr>
      <vt:lpstr>Section6</vt:lpstr>
      <vt:lpstr>Section7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Thabane Khubone</dc:creator>
  <cp:lastModifiedBy>Thabane Khubone</cp:lastModifiedBy>
  <cp:lastPrinted>2026-06-08T05:51:24Z</cp:lastPrinted>
  <dcterms:created xsi:type="dcterms:W3CDTF">2026-06-02T16:38:14Z</dcterms:created>
  <dcterms:modified xsi:type="dcterms:W3CDTF">2026-06-09T05:54:14Z</dcterms:modified>
</cp:coreProperties>
</file>