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Z:\CFO\SCM -INCOMING WORK\BIDS\2026.27\BID 1265.2026-F Security Intergrated System\Bid document\"/>
    </mc:Choice>
  </mc:AlternateContent>
  <xr:revisionPtr revIDLastSave="0" documentId="13_ncr:1_{89BC1027-1066-43F4-81C1-CE507482F5E2}" xr6:coauthVersionLast="47" xr6:coauthVersionMax="47" xr10:uidLastSave="{00000000-0000-0000-0000-000000000000}"/>
  <bookViews>
    <workbookView xWindow="-120" yWindow="-120" windowWidth="29040" windowHeight="15720" firstSheet="3" activeTab="4" xr2:uid="{00000000-000D-0000-FFFF-FFFF00000000}"/>
  </bookViews>
  <sheets>
    <sheet name="COVER SHEET" sheetId="14" r:id="rId1"/>
    <sheet name="PRICE DECLARATION" sheetId="16" r:id="rId2"/>
    <sheet name="A.REMOVAL OF OLD &amp; INSTAL NEW " sheetId="10" r:id="rId3"/>
    <sheet name="B. PLANNED PREVENTATIVE MAINTEN" sheetId="9" r:id="rId4"/>
    <sheet name="C. PRICES FOR ELECTRONIC EQUIPM" sheetId="6" r:id="rId5"/>
    <sheet name="D. CORRECTIVE MAINTENANCE LABOU" sheetId="15" r:id="rId6"/>
    <sheet name="E. ADDITIONAL COST-EXISTING SYS" sheetId="17" r:id="rId7"/>
  </sheets>
  <definedNames>
    <definedName name="AA">#REF!</definedName>
    <definedName name="Answers_to_Template4_Q">#REF!</definedName>
    <definedName name="Cost_Changes">#REF!</definedName>
    <definedName name="EE">#REF!</definedName>
    <definedName name="Names_cells">#REF!</definedName>
    <definedName name="_xlnm.Print_Area" localSheetId="2">'A.REMOVAL OF OLD &amp; INSTAL NEW '!$A:$G</definedName>
    <definedName name="_xlnm.Print_Area" localSheetId="3">'B. PLANNED PREVENTATIVE MAINTEN'!$A:$P</definedName>
    <definedName name="_xlnm.Print_Area" localSheetId="4">'C. PRICES FOR ELECTRONIC EQUIPM'!$A:$F</definedName>
    <definedName name="_xlnm.Print_Area" localSheetId="0">'COVER SHEET'!$A$1:$M$36</definedName>
    <definedName name="_xlnm.Print_Area" localSheetId="5">'D. CORRECTIVE MAINTENANCE LABOU'!$A:$G</definedName>
    <definedName name="_xlnm.Print_Area" localSheetId="6">'E. ADDITIONAL COST-EXISTING SYS'!$A:$F</definedName>
    <definedName name="_xlnm.Print_Area" localSheetId="1">'PRICE DECLARATION'!$A$1:$I$50</definedName>
    <definedName name="_xlnm.Print_Titles" localSheetId="2">'A.REMOVAL OF OLD &amp; INSTAL NEW '!#REF!</definedName>
    <definedName name="_xlnm.Print_Titles" localSheetId="3">'B. PLANNED PREVENTATIVE MAINTEN'!#REF!</definedName>
    <definedName name="_xlnm.Print_Titles" localSheetId="5">'D. CORRECTIVE MAINTENANCE LABOU'!#REF!</definedName>
    <definedName name="_xlnm.Print_Titles" localSheetId="6">'E. ADDITIONAL COST-EXISTING SYS'!#REF!</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Years">#REF!</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6" l="1"/>
  <c r="O27" i="9"/>
  <c r="F59" i="6"/>
  <c r="F60" i="6"/>
  <c r="F61" i="6"/>
  <c r="F62" i="6"/>
  <c r="E29" i="16"/>
  <c r="F43" i="10"/>
  <c r="F42" i="10"/>
  <c r="F41" i="10"/>
  <c r="F24" i="6"/>
  <c r="A20" i="16"/>
  <c r="F23" i="6" l="1"/>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7" i="6"/>
  <c r="F58" i="6"/>
  <c r="F32" i="10"/>
  <c r="F33" i="10"/>
  <c r="F34" i="10"/>
  <c r="F35" i="10"/>
  <c r="F36" i="10"/>
  <c r="F37" i="10"/>
  <c r="F38" i="10"/>
  <c r="F39" i="10"/>
  <c r="F40" i="10"/>
  <c r="F28" i="10" l="1"/>
  <c r="F29" i="10"/>
  <c r="F27" i="10"/>
  <c r="F23" i="10"/>
  <c r="F24" i="10"/>
  <c r="F26" i="10" l="1"/>
  <c r="F22" i="6"/>
  <c r="F21" i="6" s="1"/>
  <c r="F63" i="6" s="1"/>
  <c r="F64" i="6" s="1"/>
  <c r="F25" i="9"/>
  <c r="F24" i="9"/>
  <c r="F23" i="9"/>
  <c r="F31" i="10"/>
  <c r="F30" i="10" s="1"/>
  <c r="F25" i="10"/>
  <c r="N25" i="9"/>
  <c r="J25" i="9"/>
  <c r="N24" i="9"/>
  <c r="J24" i="9"/>
  <c r="N23" i="9"/>
  <c r="J23" i="9"/>
  <c r="F22" i="10" l="1"/>
  <c r="F22" i="9"/>
  <c r="J22" i="9"/>
  <c r="N22" i="9"/>
  <c r="O22" i="9" s="1"/>
  <c r="O26" i="9" s="1"/>
  <c r="O28" i="9" l="1"/>
  <c r="A23" i="16" s="1"/>
  <c r="F65" i="6"/>
  <c r="A26" i="16" s="1"/>
  <c r="A29" i="16" l="1"/>
</calcChain>
</file>

<file path=xl/sharedStrings.xml><?xml version="1.0" encoding="utf-8"?>
<sst xmlns="http://schemas.openxmlformats.org/spreadsheetml/2006/main" count="410" uniqueCount="252">
  <si>
    <t>(b)  Unit and Line prices must be VAT EXCLUSIVE and in South African Rand (ZAR) currency.</t>
  </si>
  <si>
    <t>(c) The price must include all cost to deliver the goods or render the service, including all applicable taxes, duty fees, logistics/delivery, storage, labour, overtime and subsistance and travel</t>
  </si>
  <si>
    <t>Item No</t>
  </si>
  <si>
    <t>Goods/Service description</t>
  </si>
  <si>
    <t>ONCE OF INSTALLATION PROJECT</t>
  </si>
  <si>
    <t>Unit of measure</t>
  </si>
  <si>
    <t xml:space="preserve">Qty </t>
  </si>
  <si>
    <t>Unit Price 
(Excl VAT)</t>
  </si>
  <si>
    <t xml:space="preserve">Line Price </t>
  </si>
  <si>
    <t>REMOVAL, UN-INSTALL, DECOMMISSION</t>
  </si>
  <si>
    <t>Price clarification comment</t>
  </si>
  <si>
    <t>1.1</t>
  </si>
  <si>
    <t xml:space="preserve">Treasury House CCTV &amp; Access Control </t>
  </si>
  <si>
    <t>per building</t>
  </si>
  <si>
    <t>1.2</t>
  </si>
  <si>
    <t>Natalia Building CCTV &amp; Access Control</t>
  </si>
  <si>
    <t>1.3</t>
  </si>
  <si>
    <t>Nomalanga Building CCTV &amp; Access Control</t>
  </si>
  <si>
    <t xml:space="preserve">SUPPLY AS PER DETAILS IN THE BID. SPECIFICATION 3.1 </t>
  </si>
  <si>
    <t>2.1</t>
  </si>
  <si>
    <t xml:space="preserve">Treasury House </t>
  </si>
  <si>
    <t>2.2</t>
  </si>
  <si>
    <t>Natalia Building</t>
  </si>
  <si>
    <t>2.3</t>
  </si>
  <si>
    <t>Nomalanga Building</t>
  </si>
  <si>
    <t>INSTALL, TEST, COMMISSION, INTEGRATION, TRAINING, COC, PROJECT MANAGER AND CLOSE OUT REPORTS</t>
  </si>
  <si>
    <t>3.1</t>
  </si>
  <si>
    <t>Design</t>
  </si>
  <si>
    <t>3.2</t>
  </si>
  <si>
    <t>Installation (Labour) Update for the cable management and sundries</t>
  </si>
  <si>
    <t>3.3</t>
  </si>
  <si>
    <t>Project Manager for once off installation</t>
  </si>
  <si>
    <t>Each</t>
  </si>
  <si>
    <t>3.4</t>
  </si>
  <si>
    <t>Civil works</t>
  </si>
  <si>
    <t>3.5</t>
  </si>
  <si>
    <t>Licenses &amp; Software</t>
  </si>
  <si>
    <t>3.6</t>
  </si>
  <si>
    <t xml:space="preserve">Software License for VMS Monitoring Mini Viewing Stations (Integration) </t>
  </si>
  <si>
    <t>3.7</t>
  </si>
  <si>
    <t>CCTV Analytics Sofwtare License</t>
  </si>
  <si>
    <t>3.8</t>
  </si>
  <si>
    <t>3.9</t>
  </si>
  <si>
    <t>Certified formal training for operators</t>
  </si>
  <si>
    <t>Per person</t>
  </si>
  <si>
    <t>3.10</t>
  </si>
  <si>
    <t>Closed Out Report (Handover) &amp; Manuals &amp; Keys - per site</t>
  </si>
  <si>
    <t>TOTAL  BID PRICE (EXCL VAT)</t>
  </si>
  <si>
    <t>VAT (@15%)</t>
  </si>
  <si>
    <t>TOTAL  BID PRICE (INCL VAT)</t>
  </si>
  <si>
    <t>Date</t>
  </si>
  <si>
    <t>YEAR 1 - TO COMMENCE AFTER INSTALLATION</t>
  </si>
  <si>
    <t>YEAR 2</t>
  </si>
  <si>
    <t>YEAR 3</t>
  </si>
  <si>
    <t>All Years</t>
  </si>
  <si>
    <t xml:space="preserve"> Quantity </t>
  </si>
  <si>
    <t xml:space="preserve">Annual Escalation </t>
  </si>
  <si>
    <t xml:space="preserve"> Quantity</t>
  </si>
  <si>
    <t xml:space="preserve">Line Price-TOTAL </t>
  </si>
  <si>
    <t xml:space="preserve"> PLANNED PREVENTATIVE MAINTENANCE  - TO COMMENCE AFTER INSTALLATION</t>
  </si>
  <si>
    <t>4.1</t>
  </si>
  <si>
    <t>Quarterly</t>
  </si>
  <si>
    <t>4.2</t>
  </si>
  <si>
    <t>4.3</t>
  </si>
  <si>
    <t xml:space="preserve">CORRECTIVE MAINTENANCE PACKAGE  - WILL BE APPLICABLE AS AND WHEN REQUIRED </t>
  </si>
  <si>
    <t>YEAR 1</t>
  </si>
  <si>
    <r>
      <t xml:space="preserve">Labour – technical team </t>
    </r>
    <r>
      <rPr>
        <b/>
        <sz val="12"/>
        <color theme="1"/>
        <rFont val="Calibri"/>
        <family val="2"/>
        <scheme val="minor"/>
      </rPr>
      <t>(Technician)</t>
    </r>
    <r>
      <rPr>
        <sz val="12"/>
        <color theme="1"/>
        <rFont val="Calibri"/>
        <family val="2"/>
        <scheme val="minor"/>
      </rPr>
      <t xml:space="preserve"> during </t>
    </r>
    <r>
      <rPr>
        <b/>
        <sz val="12"/>
        <color theme="1"/>
        <rFont val="Calibri"/>
        <family val="2"/>
        <scheme val="minor"/>
      </rPr>
      <t>Normal hours (Weekdays 07:30 to 16:15)</t>
    </r>
    <r>
      <rPr>
        <sz val="12"/>
        <color theme="1"/>
        <rFont val="Calibri"/>
        <family val="2"/>
        <scheme val="minor"/>
      </rPr>
      <t>. 
This rate will be applicable from time of arrival to site, up to time of leaving the site</t>
    </r>
  </si>
  <si>
    <r>
      <t>Labour – technical team</t>
    </r>
    <r>
      <rPr>
        <b/>
        <sz val="12"/>
        <color theme="1"/>
        <rFont val="Calibri"/>
        <family val="2"/>
        <scheme val="minor"/>
      </rPr>
      <t xml:space="preserve"> (Assistant)</t>
    </r>
    <r>
      <rPr>
        <sz val="12"/>
        <color theme="1"/>
        <rFont val="Calibri"/>
        <family val="2"/>
        <scheme val="minor"/>
      </rPr>
      <t xml:space="preserve"> during </t>
    </r>
    <r>
      <rPr>
        <b/>
        <sz val="12"/>
        <color theme="1"/>
        <rFont val="Calibri"/>
        <family val="2"/>
        <scheme val="minor"/>
      </rPr>
      <t>Normal hours (07:30 to 16:15).</t>
    </r>
    <r>
      <rPr>
        <sz val="12"/>
        <color theme="1"/>
        <rFont val="Calibri"/>
        <family val="2"/>
        <scheme val="minor"/>
      </rPr>
      <t xml:space="preserve"> 
This rate will be applicable from time of arrival to site, up to time of leaving the site</t>
    </r>
  </si>
  <si>
    <t>5.3</t>
  </si>
  <si>
    <r>
      <t xml:space="preserve">Labour – technical team </t>
    </r>
    <r>
      <rPr>
        <b/>
        <sz val="12"/>
        <color theme="1"/>
        <rFont val="Calibri"/>
        <family val="2"/>
        <scheme val="minor"/>
      </rPr>
      <t xml:space="preserve">(Technician) </t>
    </r>
    <r>
      <rPr>
        <sz val="12"/>
        <color theme="1"/>
        <rFont val="Calibri"/>
        <family val="2"/>
        <scheme val="minor"/>
      </rPr>
      <t xml:space="preserve">during </t>
    </r>
    <r>
      <rPr>
        <b/>
        <sz val="12"/>
        <color theme="1"/>
        <rFont val="Calibri"/>
        <family val="2"/>
        <scheme val="minor"/>
      </rPr>
      <t>afterhours (Weekdays 16:15 to 07:30 on Monday)</t>
    </r>
    <r>
      <rPr>
        <sz val="12"/>
        <color theme="1"/>
        <rFont val="Calibri"/>
        <family val="2"/>
        <scheme val="minor"/>
      </rPr>
      <t>. 
This rate will be applicable from time of arrival to site, up to time of leaving the site.</t>
    </r>
  </si>
  <si>
    <t>5.4</t>
  </si>
  <si>
    <r>
      <t xml:space="preserve">Labour – technical team </t>
    </r>
    <r>
      <rPr>
        <b/>
        <sz val="12"/>
        <color theme="1"/>
        <rFont val="Calibri"/>
        <family val="2"/>
        <scheme val="minor"/>
      </rPr>
      <t>(Assistant)</t>
    </r>
    <r>
      <rPr>
        <sz val="12"/>
        <color theme="1"/>
        <rFont val="Calibri"/>
        <family val="2"/>
        <scheme val="minor"/>
      </rPr>
      <t xml:space="preserve"> during </t>
    </r>
    <r>
      <rPr>
        <b/>
        <sz val="12"/>
        <color theme="1"/>
        <rFont val="Calibri"/>
        <family val="2"/>
        <scheme val="minor"/>
      </rPr>
      <t>afterhours (Weekdays 16:15 to 07:30 on Monday)</t>
    </r>
    <r>
      <rPr>
        <sz val="12"/>
        <color theme="1"/>
        <rFont val="Calibri"/>
        <family val="2"/>
        <scheme val="minor"/>
      </rPr>
      <t xml:space="preserve">.
This rate will be applicable from time of arrival to site, up to time of leaving the site. </t>
    </r>
  </si>
  <si>
    <t>5.5</t>
  </si>
  <si>
    <r>
      <t xml:space="preserve">Labour – technical team </t>
    </r>
    <r>
      <rPr>
        <b/>
        <sz val="12"/>
        <color theme="1"/>
        <rFont val="Calibri"/>
        <family val="2"/>
        <scheme val="minor"/>
      </rPr>
      <t>(Technician)</t>
    </r>
    <r>
      <rPr>
        <sz val="12"/>
        <color theme="1"/>
        <rFont val="Calibri"/>
        <family val="2"/>
        <scheme val="minor"/>
      </rPr>
      <t xml:space="preserve"> during afterhours </t>
    </r>
    <r>
      <rPr>
        <b/>
        <sz val="12"/>
        <color theme="1"/>
        <rFont val="Calibri"/>
        <family val="2"/>
        <scheme val="minor"/>
      </rPr>
      <t xml:space="preserve">(Sundays &amp; public holidays 00:00 to 23:59). </t>
    </r>
    <r>
      <rPr>
        <sz val="12"/>
        <color theme="1"/>
        <rFont val="Calibri"/>
        <family val="2"/>
        <scheme val="minor"/>
      </rPr>
      <t xml:space="preserve">
This rate will be applicable from time of arrival to site, up to time of leaving the site</t>
    </r>
  </si>
  <si>
    <t>5.6</t>
  </si>
  <si>
    <r>
      <t xml:space="preserve">Labour – technical team </t>
    </r>
    <r>
      <rPr>
        <b/>
        <sz val="12"/>
        <color theme="1"/>
        <rFont val="Calibri"/>
        <family val="2"/>
        <scheme val="minor"/>
      </rPr>
      <t>(Assistant)</t>
    </r>
    <r>
      <rPr>
        <sz val="12"/>
        <color theme="1"/>
        <rFont val="Calibri"/>
        <family val="2"/>
        <scheme val="minor"/>
      </rPr>
      <t xml:space="preserve"> during afterhours </t>
    </r>
    <r>
      <rPr>
        <b/>
        <sz val="12"/>
        <color theme="1"/>
        <rFont val="Calibri"/>
        <family val="2"/>
        <scheme val="minor"/>
      </rPr>
      <t xml:space="preserve">(Sundays &amp; public holidays 00:00 to 23:59). </t>
    </r>
    <r>
      <rPr>
        <sz val="12"/>
        <color theme="1"/>
        <rFont val="Calibri"/>
        <family val="2"/>
        <scheme val="minor"/>
      </rPr>
      <t xml:space="preserve">
This rate will be applicable from time of arrival to site, up to time of leaving the site</t>
    </r>
  </si>
  <si>
    <t>Service Package</t>
  </si>
  <si>
    <t>Total Year 1</t>
  </si>
  <si>
    <t>6.1</t>
  </si>
  <si>
    <t>Biometrics Reader</t>
  </si>
  <si>
    <t>6.2</t>
  </si>
  <si>
    <t>Enrolment Station</t>
  </si>
  <si>
    <t>6.3</t>
  </si>
  <si>
    <t>6.4</t>
  </si>
  <si>
    <t>6.5</t>
  </si>
  <si>
    <t>Access Card Reader</t>
  </si>
  <si>
    <t>6.6</t>
  </si>
  <si>
    <t xml:space="preserve">Touch to exit button </t>
  </si>
  <si>
    <t>No touch to exit including bracket</t>
  </si>
  <si>
    <t xml:space="preserve">ACS Controller Board </t>
  </si>
  <si>
    <t>12v/7AH back-up battery (Lithium)</t>
  </si>
  <si>
    <t>10amps 12v DC Power Supply</t>
  </si>
  <si>
    <t>Maglock 350kg including ZL bracket</t>
  </si>
  <si>
    <t>BGU</t>
  </si>
  <si>
    <t>DM</t>
  </si>
  <si>
    <t>Piezo Sounder</t>
  </si>
  <si>
    <t>Red Strobe Light</t>
  </si>
  <si>
    <t>Wireless remote</t>
  </si>
  <si>
    <t>Access Cards</t>
  </si>
  <si>
    <t>Card Holders</t>
  </si>
  <si>
    <t>Lanyards for Card Holder</t>
  </si>
  <si>
    <t>Webcam</t>
  </si>
  <si>
    <t>Client Desktop including with Medium Size Software (200 doors)</t>
  </si>
  <si>
    <t>Smart Card Printer</t>
  </si>
  <si>
    <t>Keyswitch</t>
  </si>
  <si>
    <t>Monitor Screen 23"</t>
  </si>
  <si>
    <t>WRD wide range mini dome camera (30m IR)</t>
  </si>
  <si>
    <t>Wide range mini bullet camera (30m IR)</t>
  </si>
  <si>
    <t>WDR mini dome panoramic cameras 180°</t>
  </si>
  <si>
    <t>Monitors Screens 55"</t>
  </si>
  <si>
    <t xml:space="preserve">Monitor Screen 32” </t>
  </si>
  <si>
    <t>Client Desktop CCTV</t>
  </si>
  <si>
    <t>24 port Network switch</t>
  </si>
  <si>
    <t>8 port Network switch</t>
  </si>
  <si>
    <t>Cat 6</t>
  </si>
  <si>
    <t>Per meter</t>
  </si>
  <si>
    <t xml:space="preserve">3KVA Online UPS </t>
  </si>
  <si>
    <t>BID 1265/2026-F</t>
  </si>
  <si>
    <t>Rate Per Hour</t>
  </si>
  <si>
    <r>
      <t xml:space="preserve">CORRECTIVE MAINTENANCE LABOUR FEE (OVER CONTRACT LIFESPAN -3 YEARS) </t>
    </r>
    <r>
      <rPr>
        <b/>
        <sz val="12"/>
        <color rgb="FFFF0000"/>
        <rFont val="Calibri"/>
        <family val="2"/>
        <scheme val="minor"/>
      </rPr>
      <t xml:space="preserve">- Please note that the call out fee and transport fee must be included in this rate please. Will not be accepted separately </t>
    </r>
  </si>
  <si>
    <t>PRICING SUBMISSION</t>
  </si>
  <si>
    <t xml:space="preserve">BID NO: </t>
  </si>
  <si>
    <t>BID NAME:</t>
  </si>
  <si>
    <t>BIDDER NAME</t>
  </si>
  <si>
    <t>&lt;NAME OF BIDDER TO BE FILLED IN HERE&gt;</t>
  </si>
  <si>
    <t>PRICE INSTRUCTIONS</t>
  </si>
  <si>
    <t>1.  STRUCTURE OF THE TENDER</t>
  </si>
  <si>
    <t>2.  GENERAL INSTRUCTIONS FOR COMPLETING THE PRICING SCHEDULE TEMPLATES</t>
  </si>
  <si>
    <t>2.1  Tender submission format</t>
  </si>
  <si>
    <t xml:space="preserve">2.1.1 Bidders to use only the electronic supplied pricing schedule. </t>
  </si>
  <si>
    <t>2.2  Input spreadsheets</t>
  </si>
  <si>
    <t>2.2.1 The Pricing Schedule templates are contained within the one (1) Excel Workbook</t>
  </si>
  <si>
    <t>2.2.2 Bidders must not  make any changes to the spreadsheets or change the formatting of the Pricing Schedule.</t>
  </si>
  <si>
    <t>2.3  Currency and VAT</t>
  </si>
  <si>
    <t>2.3.1 All Bidders’ pricing must be quoted in South African Rands (ZAR).</t>
  </si>
  <si>
    <t>BID NO:</t>
  </si>
  <si>
    <t xml:space="preserve">                    ONCE-OFF PROJECT </t>
  </si>
  <si>
    <t>1.1 INSTRUCTIONS FOR COMPLETING THE PRICING SCHEDULE</t>
  </si>
  <si>
    <t xml:space="preserve">                    TO COMMENCE AFTER INSTALLATION</t>
  </si>
  <si>
    <t xml:space="preserve">    ANNEXURE A : REMOVAL OF OLD SYSTEM AND NEW INSTALLATION </t>
  </si>
  <si>
    <t xml:space="preserve">    ANNEXURE C :  PRICES FOR ELECTRONIC EQUIPMENT   </t>
  </si>
  <si>
    <t>2. PLANNED PREVENTATIVE MAINTENANCE -  TO COMMENCE AFTER INSTALLATION</t>
  </si>
  <si>
    <t>2.1. INSTRUCTION FOR COMPLETING THE PRICING SCHEDULE</t>
  </si>
  <si>
    <r>
      <rPr>
        <b/>
        <sz val="12"/>
        <color theme="1"/>
        <rFont val="Calibri"/>
        <family val="2"/>
        <scheme val="minor"/>
      </rPr>
      <t>1.REMOVAL OF OLD SYSTEM AND NEW INSTALLATION</t>
    </r>
    <r>
      <rPr>
        <sz val="12"/>
        <color theme="1"/>
        <rFont val="Calibri"/>
        <family val="2"/>
        <scheme val="minor"/>
      </rPr>
      <t xml:space="preserve"> </t>
    </r>
  </si>
  <si>
    <t xml:space="preserve">    ANNEXURE D :  CORRECTIVE MAINTENANCE PACKAGE</t>
  </si>
  <si>
    <t>4. CORRECTIVE MAINTENANCE PACKAGE : CALL-OUTS RATE WILL BE APPLICABLE AS AND WHEN REQUIRED (ADHOC)</t>
  </si>
  <si>
    <t>BID NO</t>
  </si>
  <si>
    <t>Price Declaration</t>
  </si>
  <si>
    <t>Dear Sir/Madam,</t>
  </si>
  <si>
    <t>(incl. VAT)</t>
  </si>
  <si>
    <t>We understand that KZN Provinical Treasury is not bound to accept the lowest or any offer and that we must bear all costs which we have incurred in connection with preparing and submitting this bid.</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</si>
  <si>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</si>
  <si>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</si>
  <si>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 xml:space="preserve">Designation: ………………………………………………………………………………………….  </t>
  </si>
  <si>
    <t>Tel No: ……………………………………….</t>
  </si>
  <si>
    <t>Fax No: ……………………………………….</t>
  </si>
  <si>
    <t>Cell No: ……………………………………….</t>
  </si>
  <si>
    <t>Email:………………………………………….</t>
  </si>
  <si>
    <t>3.1. INSTRUCTIONS FOR COMPLETING THE PRICING SCHEDULE</t>
  </si>
  <si>
    <t xml:space="preserve">    ANNEXURE B:  PLANNED PREVENTATIVE MAINTENANCE  FOR 3 YEARS</t>
  </si>
  <si>
    <t xml:space="preserve">               BILL OF QUANTITIES (BOQ)</t>
  </si>
  <si>
    <t>3.PRICES FOR ELECTRONIC EQUIPMENT - BILL OF QUANTITIES (BOQ)</t>
  </si>
  <si>
    <t xml:space="preserve">      CALL OUTS RATE - WILL BE APPLICABLE AS AND WHEN REQUIRED (ADHOC)</t>
  </si>
  <si>
    <t xml:space="preserve">2,2,6  The Final Price on the Price Declaration Page which has already been formulated to calculate for three (3) years.  </t>
  </si>
  <si>
    <t xml:space="preserve">&lt;NAME OF BIDDER TO BE FILLED IN HERE&gt;   </t>
  </si>
  <si>
    <t>5.1</t>
  </si>
  <si>
    <t>5.2</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</si>
  <si>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</si>
  <si>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</si>
  <si>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</si>
  <si>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</si>
  <si>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</si>
  <si>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</si>
  <si>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</si>
  <si>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</si>
  <si>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</si>
  <si>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</si>
  <si>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</si>
  <si>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</si>
  <si>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</si>
  <si>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</si>
  <si>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</si>
  <si>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</si>
  <si>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</si>
  <si>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</si>
  <si>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</si>
  <si>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</si>
  <si>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</si>
  <si>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</si>
  <si>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</si>
  <si>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</si>
  <si>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</si>
  <si>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</si>
  <si>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</si>
  <si>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</si>
  <si>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</si>
  <si>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</si>
  <si>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</si>
  <si>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</si>
  <si>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NB: BIDDER MUST COMPLETE ANNEXURE A, B AND C AND SUBMIT THE SUMMARY SHEET PLUS ALL THE PRICING SCHEDULES</t>
  </si>
  <si>
    <r>
      <t xml:space="preserve">(a)  Bidder must complete/enter </t>
    </r>
    <r>
      <rPr>
        <b/>
        <sz val="12"/>
        <color theme="5"/>
        <rFont val="Calibri"/>
        <family val="2"/>
        <scheme val="minor"/>
      </rPr>
      <t>ORANGE</t>
    </r>
    <r>
      <rPr>
        <sz val="12"/>
        <color theme="1"/>
        <rFont val="Calibri"/>
        <family val="2"/>
        <scheme val="minor"/>
      </rPr>
      <t xml:space="preserve"> cells only</t>
    </r>
  </si>
  <si>
    <r>
      <t xml:space="preserve">(a)  Bidder must complete/enter </t>
    </r>
    <r>
      <rPr>
        <b/>
        <sz val="12"/>
        <color theme="5"/>
        <rFont val="Calibri"/>
        <family val="2"/>
        <scheme val="minor"/>
      </rPr>
      <t>ORANGE</t>
    </r>
    <r>
      <rPr>
        <b/>
        <sz val="12"/>
        <color theme="1"/>
        <rFont val="Calibri"/>
        <family val="2"/>
        <scheme val="minor"/>
      </rPr>
      <t xml:space="preserve"> </t>
    </r>
    <r>
      <rPr>
        <sz val="12"/>
        <color theme="1"/>
        <rFont val="Calibri"/>
        <family val="2"/>
        <scheme val="minor"/>
      </rPr>
      <t>cells only</t>
    </r>
  </si>
  <si>
    <t>BID 1265/2026-F: DECOMMISSION OF EXISTING SECURITY SYSTEM AND SUPPLY, INSTALL, COMMISSION AND MAINTENANCE OF AN INTEGRATED ELECTRONIC SECURITY SYSTEM FOR THE KWAZULU-NATAL PROVINCIAL TREASURY FOR A PERIOD OF THREE (3) YEARS</t>
  </si>
  <si>
    <t>(d) Bidders must complete and submit bid pricing in the provided Excel spreadsheet format, and any pricing schedule submitted in a different format will not be considered.</t>
  </si>
  <si>
    <t xml:space="preserve">Goods/Service description -  Prices for Electronics Equipment </t>
  </si>
  <si>
    <t>Integration of the Existing COMMAX Video and Audio Intercom System</t>
  </si>
  <si>
    <t>APPENDIX 1</t>
  </si>
  <si>
    <t xml:space="preserve">PRICE DECLARATION FORM </t>
  </si>
  <si>
    <t>SECTION E</t>
  </si>
  <si>
    <t xml:space="preserve">FINAL BID OFFER : </t>
  </si>
  <si>
    <t>NB:Prices indicated in Annexures D and E are not to be included in the evaluation of the bid. Such prices will only be considered, where necessary, during the contract period and subject to the Department’s prior approval and applicable procurement processes.</t>
  </si>
  <si>
    <t xml:space="preserve">    ANNEXURE E :  ADDITIONAL COSTS FOR EXISTING SYSTEMS WITHIN THE DEPARTMENT</t>
  </si>
  <si>
    <t>3.ADDITIONAL COSTS FOR EXISTING SYSTEMS WITHIN THE DEPARTMENT</t>
  </si>
  <si>
    <t xml:space="preserve">NB: BIDDER MUST COMPLETE ANNEXURE A, B, C, D AND E </t>
  </si>
  <si>
    <t xml:space="preserve">Goods/Service description </t>
  </si>
  <si>
    <t xml:space="preserve">COMMAX Video Intercom System </t>
  </si>
  <si>
    <t xml:space="preserve">COMMAX Audio Intercom System </t>
  </si>
  <si>
    <t>Per Hour</t>
  </si>
  <si>
    <t>…............................................................................................................</t>
  </si>
  <si>
    <t>…..............................................................................................................................................</t>
  </si>
  <si>
    <t>...........................................................................................................................................................................................................................</t>
  </si>
  <si>
    <t>…................................................................................................................................................................................................</t>
  </si>
  <si>
    <t>….....................................................................................................................................................</t>
  </si>
  <si>
    <r>
      <t xml:space="preserve">This spreadsheet for </t>
    </r>
    <r>
      <rPr>
        <sz val="12"/>
        <color rgb="FF00B0F0"/>
        <rFont val="Arial"/>
        <family val="2"/>
      </rPr>
      <t>BID 1265/2026-F</t>
    </r>
    <r>
      <rPr>
        <b/>
        <sz val="12"/>
        <color rgb="FF00B0F0"/>
        <rFont val="Arial"/>
        <family val="2"/>
      </rPr>
      <t xml:space="preserve"> </t>
    </r>
    <r>
      <rPr>
        <sz val="12"/>
        <rFont val="Arial"/>
        <family val="2"/>
      </rPr>
      <t>contains the financial response templates for the bid. The bid pricing submission instructions in this document must be read in conjunction with instructions or notes embedded in the various tabs of spreadsheet (Pricing Schedule).</t>
    </r>
  </si>
  <si>
    <r>
      <t xml:space="preserve">2.1.2 Bidders must complete and submit the templates attached ,which is/are </t>
    </r>
    <r>
      <rPr>
        <sz val="12"/>
        <color rgb="FF00B0F0"/>
        <rFont val="Arial"/>
        <family val="2"/>
      </rPr>
      <t>Removal of old system and new installation - once off project, Planned preventative maintenance, prices for electronic equipment and corrective maintenance.</t>
    </r>
    <r>
      <rPr>
        <sz val="12"/>
        <rFont val="Arial"/>
        <family val="2"/>
      </rPr>
      <t xml:space="preserve"> </t>
    </r>
  </si>
  <si>
    <r>
      <t xml:space="preserve">2.2.5 Prices on </t>
    </r>
    <r>
      <rPr>
        <b/>
        <sz val="12"/>
        <rFont val="Arial"/>
        <family val="2"/>
      </rPr>
      <t>Annexure A</t>
    </r>
    <r>
      <rPr>
        <sz val="12"/>
        <rFont val="Arial"/>
        <family val="2"/>
      </rPr>
      <t xml:space="preserve"> (Removal of old system and new installation - once off project), </t>
    </r>
    <r>
      <rPr>
        <b/>
        <sz val="12"/>
        <rFont val="Arial"/>
        <family val="2"/>
      </rPr>
      <t>Annexure B</t>
    </r>
    <r>
      <rPr>
        <sz val="12"/>
        <rFont val="Arial"/>
        <family val="2"/>
      </rPr>
      <t xml:space="preserve"> (Planned preventative maintenance) and </t>
    </r>
    <r>
      <rPr>
        <b/>
        <sz val="12"/>
        <rFont val="Arial"/>
        <family val="2"/>
      </rPr>
      <t>Annexure C</t>
    </r>
    <r>
      <rPr>
        <sz val="12"/>
        <rFont val="Arial"/>
        <family val="2"/>
      </rPr>
      <t xml:space="preserve"> (Prices for electronic equipment) are formulated to calculate for Three (3) years</t>
    </r>
  </si>
  <si>
    <r>
      <t xml:space="preserve">2.3.2 The Pricing Schedule template is designed such that VAT (15% VAT) will be calculated on Bidders’ input pricing; therefore Bidders </t>
    </r>
    <r>
      <rPr>
        <b/>
        <sz val="12"/>
        <rFont val="Arial"/>
        <family val="2"/>
      </rPr>
      <t>must</t>
    </r>
    <r>
      <rPr>
        <sz val="12"/>
        <rFont val="Arial"/>
        <family val="2"/>
      </rPr>
      <t xml:space="preserve"> complete the templates with </t>
    </r>
    <r>
      <rPr>
        <b/>
        <sz val="12"/>
        <rFont val="Arial"/>
        <family val="2"/>
      </rPr>
      <t>unit prices excluding VAT</t>
    </r>
    <r>
      <rPr>
        <sz val="12"/>
        <rFont val="Arial"/>
        <family val="2"/>
      </rPr>
      <t>.</t>
    </r>
  </si>
  <si>
    <r>
      <rPr>
        <b/>
        <sz val="12"/>
        <rFont val="Arial"/>
        <family val="2"/>
      </rPr>
      <t xml:space="preserve">&lt;NAME OF BIDDER TO BE FILLED IN HERE&gt;                           </t>
    </r>
    <r>
      <rPr>
        <sz val="12"/>
        <rFont val="Arial"/>
        <family val="2"/>
      </rPr>
      <t xml:space="preserve">                                           </t>
    </r>
  </si>
  <si>
    <r>
      <t xml:space="preserve">Having read through and examined the BID Document, the General Conditions, the Requirements, and all other Annexures to the BID Document, we offer to provide the </t>
    </r>
    <r>
      <rPr>
        <b/>
        <sz val="12"/>
        <color rgb="FF00B0F0"/>
        <rFont val="Arial"/>
        <family val="2"/>
      </rPr>
      <t>decommissioning of the existing security system and the procurement, installation, service, and maintenance of an integrated electronic security system for the KwaZulu-Natal Provincial Treasury for a period of three (3) years</t>
    </r>
    <r>
      <rPr>
        <sz val="12"/>
        <rFont val="Arial"/>
        <family val="2"/>
      </rPr>
      <t xml:space="preserve"> at the following total amounts (including VAT).  The following amounts are for 3 years.</t>
    </r>
  </si>
  <si>
    <r>
      <rPr>
        <b/>
        <sz val="12"/>
        <color rgb="FFFF0000"/>
        <rFont val="Arial"/>
        <family val="2"/>
      </rPr>
      <t>ANNEXURE A</t>
    </r>
    <r>
      <rPr>
        <b/>
        <sz val="12"/>
        <rFont val="Arial"/>
        <family val="2"/>
      </rPr>
      <t xml:space="preserve"> : REMOVAL OF OLD SYSTEM AND NEW INSTALLATION  (ONCE OFF)</t>
    </r>
  </si>
  <si>
    <r>
      <rPr>
        <b/>
        <sz val="12"/>
        <color rgb="FFFF0000"/>
        <rFont val="Arial"/>
        <family val="2"/>
      </rPr>
      <t>ANNEXURE B</t>
    </r>
    <r>
      <rPr>
        <b/>
        <sz val="12"/>
        <rFont val="Arial"/>
        <family val="2"/>
      </rPr>
      <t xml:space="preserve">:  PLANNED PREVENTATIVE MAINTENANCE  FOR THREE YEARS </t>
    </r>
  </si>
  <si>
    <r>
      <rPr>
        <b/>
        <sz val="12"/>
        <color rgb="FFFF0000"/>
        <rFont val="Arial"/>
        <family val="2"/>
      </rPr>
      <t>ANNEXURE C</t>
    </r>
    <r>
      <rPr>
        <b/>
        <sz val="12"/>
        <rFont val="Arial"/>
        <family val="2"/>
      </rPr>
      <t>:  PRICES FOR ELECTRONIC EQUIPMENT - BILL OF QUANTITIES (BOQ)</t>
    </r>
  </si>
  <si>
    <r>
      <t xml:space="preserve">We undertake to hold this offer open for acceptance for a period of </t>
    </r>
    <r>
      <rPr>
        <b/>
        <sz val="12"/>
        <color rgb="FF00B0F0"/>
        <rFont val="Arial"/>
        <family val="2"/>
      </rPr>
      <t>180 days</t>
    </r>
    <r>
      <rPr>
        <sz val="12"/>
        <rFont val="Arial"/>
        <family val="2"/>
      </rPr>
      <t xml:space="preserve"> from the date of submission of offers. We further undertake that upon final acceptance of our offer, we will commence with the provision of service when required to do so by the </t>
    </r>
    <r>
      <rPr>
        <b/>
        <sz val="12"/>
        <color rgb="FF00B0F0"/>
        <rFont val="Arial"/>
        <family val="2"/>
      </rPr>
      <t>KZN Provincial Treasury.</t>
    </r>
  </si>
  <si>
    <r>
      <t xml:space="preserve">FOR AND ON BEHALF OF: </t>
    </r>
    <r>
      <rPr>
        <b/>
        <sz val="12"/>
        <color rgb="FF00B0F0"/>
        <rFont val="Arial"/>
        <family val="2"/>
      </rPr>
      <t>COMPANY NAME</t>
    </r>
  </si>
  <si>
    <t xml:space="preserve">Print name of authorised signatory: ……………………………………………………………………………. </t>
  </si>
  <si>
    <t>…........................................................................................................................................................</t>
  </si>
  <si>
    <t>…...............................................................................................................................................</t>
  </si>
  <si>
    <t>2.2.3 Cells are formatted to automatically indicate South African Rands, ordinary text fields and percentages (%) where applicable.</t>
  </si>
  <si>
    <r>
      <t xml:space="preserve">2.2.4 Input cells FOR BIDDERS are highlighted in  </t>
    </r>
    <r>
      <rPr>
        <b/>
        <sz val="12"/>
        <color rgb="FF00B050"/>
        <rFont val="Arial"/>
        <family val="2"/>
      </rPr>
      <t>GREEN.</t>
    </r>
    <r>
      <rPr>
        <sz val="12"/>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</si>
  <si>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2"/>
        <color theme="5"/>
        <rFont val="Arial"/>
        <family val="2"/>
      </rPr>
      <t>ORANGE</t>
    </r>
    <r>
      <rPr>
        <b/>
        <sz val="12"/>
        <color theme="9" tint="-0.249977111117893"/>
        <rFont val="Arial"/>
        <family val="2"/>
      </rPr>
      <t>.</t>
    </r>
    <r>
      <rPr>
        <sz val="12"/>
        <rFont val="Arial"/>
        <family val="2"/>
      </rPr>
      <t xml:space="preserve"> The Tendering Institution must complete all the relevant input cells for the bid. No other cells must be changed in any way whatsoever.</t>
    </r>
  </si>
  <si>
    <t>9U Wall mount network Cabinet</t>
  </si>
  <si>
    <t>4U Wall mount network Cabinet</t>
  </si>
  <si>
    <t>Mylar Cable 3 pair/ 6 core</t>
  </si>
  <si>
    <t xml:space="preserve">Fibre cable </t>
  </si>
  <si>
    <t>16-Port 10GE SFP+ L2+ Managed Fiber Switch, 1U 19-inch Rack-mountable Steel Case 10/100/1000 Mbps Ethernet backplane</t>
  </si>
  <si>
    <t>5.39</t>
  </si>
  <si>
    <t>5.40</t>
  </si>
  <si>
    <t>5.41</t>
  </si>
  <si>
    <t>SFP transceiver</t>
  </si>
  <si>
    <t>16ch NVR 20TB</t>
  </si>
  <si>
    <t>32ch NVR 20TB</t>
  </si>
  <si>
    <t>ACS Server 100TB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</si>
</sst>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_ &quot;R&quot;\ * #,##0.00_ ;_ &quot;R&quot;\ * \-#,##0.00_ ;_ &quot;R&quot;\ * &quot;-&quot;??_ ;_ @_ "/>
  </numFmts>
  <fonts count="29" x14ac:knownFonts="1">
    <font>
      <sz val="11"/>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b/>
      <sz val="12"/>
      <color rgb="FF000066"/>
      <name val="Calibri"/>
      <family val="2"/>
      <scheme val="minor"/>
    </font>
    <font>
      <sz val="11"/>
      <color theme="1"/>
      <name val="Calibri"/>
      <family val="2"/>
      <scheme val="minor"/>
    </font>
    <font>
      <sz val="8"/>
      <name val="Calibri"/>
      <family val="2"/>
      <scheme val="minor"/>
    </font>
    <font>
      <b/>
      <sz val="12"/>
      <color rgb="FFFF0000"/>
      <name val="Calibri"/>
      <family val="2"/>
    </font>
    <font>
      <b/>
      <sz val="12"/>
      <color rgb="FFFF0000"/>
      <name val="Calibri"/>
      <family val="2"/>
      <scheme val="minor"/>
    </font>
    <font>
      <sz val="12"/>
      <color rgb="FFFF0000"/>
      <name val="Calibri"/>
      <family val="2"/>
    </font>
    <font>
      <sz val="10"/>
      <name val="Arial"/>
      <family val="2"/>
    </font>
    <font>
      <b/>
      <sz val="16"/>
      <name val="Arial"/>
      <family val="2"/>
    </font>
    <font>
      <sz val="12"/>
      <name val="Arial"/>
      <family val="2"/>
    </font>
    <font>
      <b/>
      <sz val="16"/>
      <color rgb="FFFF0000"/>
      <name val="Arial"/>
      <family val="2"/>
    </font>
    <font>
      <sz val="10"/>
      <name val="Arial"/>
      <family val="2"/>
    </font>
    <font>
      <b/>
      <sz val="12"/>
      <name val="Arial"/>
      <family val="2"/>
    </font>
    <font>
      <b/>
      <sz val="12"/>
      <color theme="5"/>
      <name val="Calibri"/>
      <family val="2"/>
      <scheme val="minor"/>
    </font>
    <font>
      <sz val="12"/>
      <color rgb="FF00B0F0"/>
      <name val="Arial"/>
      <family val="2"/>
    </font>
    <font>
      <b/>
      <sz val="12"/>
      <color rgb="FF00B0F0"/>
      <name val="Arial"/>
      <family val="2"/>
    </font>
    <font>
      <b/>
      <i/>
      <sz val="12"/>
      <name val="Arial"/>
      <family val="2"/>
    </font>
    <font>
      <b/>
      <sz val="12"/>
      <color rgb="FF00B050"/>
      <name val="Arial"/>
      <family val="2"/>
    </font>
    <font>
      <b/>
      <sz val="12"/>
      <color theme="5"/>
      <name val="Arial"/>
      <family val="2"/>
    </font>
    <font>
      <b/>
      <sz val="12"/>
      <color theme="9" tint="-0.249977111117893"/>
      <name val="Arial"/>
      <family val="2"/>
    </font>
    <font>
      <b/>
      <sz val="12"/>
      <color theme="0"/>
      <name val="Arial"/>
      <family val="2"/>
    </font>
    <font>
      <b/>
      <sz val="12"/>
      <color rgb="FFFF0000"/>
      <name val="Arial"/>
      <family val="2"/>
    </font>
    <font>
      <b/>
      <i/>
      <sz val="12"/>
      <color rgb="FFFF0000"/>
      <name val="Arial"/>
      <family val="2"/>
    </font>
    <font>
      <sz val="12"/>
      <color rgb="FFFF0000"/>
      <name val="Arial"/>
      <family val="2"/>
    </font>
    <font>
      <b/>
      <sz val="12"/>
      <color theme="0" tint="-0.249977111117893"/>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3"/>
        <bgColor indexed="64"/>
      </patternFill>
    </fill>
    <fill>
      <patternFill patternType="solid">
        <fgColor theme="1"/>
        <bgColor indexed="64"/>
      </patternFill>
    </fill>
    <fill>
      <patternFill patternType="solid">
        <fgColor theme="7"/>
        <bgColor indexed="64"/>
      </patternFill>
    </fill>
    <fill>
      <patternFill patternType="solid">
        <fgColor rgb="FFFFC000"/>
        <bgColor indexed="64"/>
      </patternFill>
    </fill>
    <fill>
      <patternFill patternType="solid">
        <fgColor theme="6" tint="0.79998168889431442"/>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medium">
        <color theme="4"/>
      </left>
      <right/>
      <top/>
      <bottom style="medium">
        <color theme="4"/>
      </bottom>
      <diagonal/>
    </border>
    <border>
      <left/>
      <right/>
      <top/>
      <bottom style="medium">
        <color theme="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theme="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s>
  <cellStyleXfs count="4">
    <xf numFmtId="0" fontId="0" fillId="0" borderId="0"/>
    <xf numFmtId="43" fontId="6" fillId="0" borderId="0" applyFont="0" applyFill="0" applyBorder="0" applyAlignment="0" applyProtection="0"/>
    <xf numFmtId="0" fontId="11" fillId="0" borderId="0"/>
    <xf numFmtId="0" fontId="15" fillId="0" borderId="0"/>
  </cellStyleXfs>
  <cellXfs count="338">
    <xf numFmtId="0" fontId="0" fillId="0" borderId="0" xfId="0"/>
    <xf numFmtId="0" fontId="1" fillId="0" borderId="0" xfId="0" applyFont="1" applyAlignment="1">
      <alignment vertical="top"/>
    </xf>
    <xf numFmtId="0" fontId="1" fillId="3" borderId="0" xfId="0" applyFont="1" applyFill="1"/>
    <xf numFmtId="0" fontId="1" fillId="3" borderId="0" xfId="0" applyFont="1" applyFill="1" applyAlignment="1">
      <alignment horizontal="center" vertical="top"/>
    </xf>
    <xf numFmtId="0" fontId="13" fillId="3" borderId="0" xfId="2" applyFont="1" applyFill="1"/>
    <xf numFmtId="0" fontId="1" fillId="0" borderId="13" xfId="0" applyFont="1" applyBorder="1" applyAlignment="1">
      <alignment horizontal="left" vertical="top"/>
    </xf>
    <xf numFmtId="0" fontId="1" fillId="0" borderId="6" xfId="0" applyFont="1" applyBorder="1" applyAlignment="1">
      <alignment vertical="top"/>
    </xf>
    <xf numFmtId="0" fontId="3" fillId="3" borderId="0" xfId="0" applyFont="1" applyFill="1"/>
    <xf numFmtId="0" fontId="1" fillId="3" borderId="13" xfId="0" applyFont="1" applyFill="1" applyBorder="1" applyAlignment="1">
      <alignment horizontal="left" vertical="top"/>
    </xf>
    <xf numFmtId="0" fontId="4" fillId="3" borderId="0" xfId="0" applyFont="1" applyFill="1"/>
    <xf numFmtId="0" fontId="4" fillId="3" borderId="0" xfId="0" applyFont="1" applyFill="1" applyAlignment="1">
      <alignment horizontal="center" vertical="top"/>
    </xf>
    <xf numFmtId="0" fontId="4" fillId="3" borderId="0" xfId="0" applyFont="1" applyFill="1" applyAlignment="1">
      <alignment vertical="top"/>
    </xf>
    <xf numFmtId="1" fontId="3" fillId="3" borderId="0" xfId="0" applyNumberFormat="1" applyFont="1" applyFill="1" applyAlignment="1">
      <alignment horizontal="center"/>
    </xf>
    <xf numFmtId="0" fontId="1" fillId="3" borderId="13" xfId="0" applyFont="1" applyFill="1" applyBorder="1" applyAlignment="1">
      <alignment horizontal="left" vertical="center"/>
    </xf>
    <xf numFmtId="0" fontId="1" fillId="3" borderId="0" xfId="0" applyFont="1" applyFill="1" applyAlignment="1">
      <alignment horizontal="center"/>
    </xf>
    <xf numFmtId="0" fontId="9" fillId="0" borderId="13" xfId="0" applyFont="1" applyBorder="1"/>
    <xf numFmtId="0" fontId="1" fillId="3" borderId="13" xfId="0" applyFont="1" applyFill="1" applyBorder="1" applyAlignment="1">
      <alignment vertical="center"/>
    </xf>
    <xf numFmtId="0" fontId="1" fillId="3" borderId="0" xfId="0" applyFont="1" applyFill="1" applyAlignment="1">
      <alignment horizontal="left" vertical="center"/>
    </xf>
    <xf numFmtId="0" fontId="3" fillId="2" borderId="5" xfId="0" applyFont="1" applyFill="1" applyBorder="1" applyAlignment="1">
      <alignment horizontal="center" vertical="top" wrapText="1"/>
    </xf>
    <xf numFmtId="164" fontId="3" fillId="2" borderId="5" xfId="0" applyNumberFormat="1" applyFont="1" applyFill="1" applyBorder="1" applyAlignment="1">
      <alignment horizontal="center" vertical="top" wrapText="1"/>
    </xf>
    <xf numFmtId="0" fontId="3" fillId="4" borderId="5" xfId="0" applyFont="1" applyFill="1" applyBorder="1" applyAlignment="1">
      <alignment horizontal="left" vertical="top" wrapText="1"/>
    </xf>
    <xf numFmtId="0" fontId="1" fillId="0" borderId="5" xfId="0" quotePrefix="1" applyFont="1" applyBorder="1" applyAlignment="1">
      <alignment horizontal="left" vertical="top" wrapText="1"/>
    </xf>
    <xf numFmtId="0" fontId="1" fillId="0" borderId="5" xfId="0" applyFont="1" applyBorder="1" applyAlignment="1">
      <alignment vertical="top" wrapText="1"/>
    </xf>
    <xf numFmtId="0" fontId="1" fillId="0" borderId="5" xfId="0" applyFont="1" applyBorder="1" applyAlignment="1">
      <alignment horizontal="center" vertical="top" wrapText="1"/>
    </xf>
    <xf numFmtId="0" fontId="1" fillId="0" borderId="5" xfId="1" applyNumberFormat="1" applyFont="1" applyFill="1" applyBorder="1" applyAlignment="1">
      <alignment horizontal="center" vertical="top" wrapText="1"/>
    </xf>
    <xf numFmtId="0" fontId="2" fillId="6" borderId="5" xfId="0" quotePrefix="1" applyFont="1" applyFill="1" applyBorder="1" applyAlignment="1">
      <alignment horizontal="left" vertical="top" wrapText="1"/>
    </xf>
    <xf numFmtId="0" fontId="3" fillId="2" borderId="5" xfId="0" applyFont="1" applyFill="1" applyBorder="1" applyAlignment="1">
      <alignment horizontal="center" vertical="top"/>
    </xf>
    <xf numFmtId="0" fontId="3" fillId="2" borderId="5" xfId="0" applyFont="1" applyFill="1" applyBorder="1" applyAlignment="1">
      <alignment vertical="top"/>
    </xf>
    <xf numFmtId="164" fontId="3" fillId="10" borderId="5" xfId="0" applyNumberFormat="1" applyFont="1" applyFill="1" applyBorder="1" applyAlignment="1">
      <alignment vertical="top" wrapText="1"/>
    </xf>
    <xf numFmtId="0" fontId="13" fillId="3" borderId="0" xfId="2" applyFont="1" applyFill="1" applyAlignment="1">
      <alignment horizontal="left"/>
    </xf>
    <xf numFmtId="164" fontId="2" fillId="6" borderId="5" xfId="0" applyNumberFormat="1" applyFont="1" applyFill="1" applyBorder="1" applyAlignment="1">
      <alignment horizontal="center" vertical="top"/>
    </xf>
    <xf numFmtId="164" fontId="3" fillId="4" borderId="5" xfId="0" applyNumberFormat="1" applyFont="1" applyFill="1" applyBorder="1" applyAlignment="1">
      <alignment horizontal="center" vertical="top" wrapText="1"/>
    </xf>
    <xf numFmtId="164" fontId="3" fillId="4" borderId="5" xfId="0" applyNumberFormat="1" applyFont="1" applyFill="1" applyBorder="1" applyAlignment="1">
      <alignment horizontal="left" vertical="top" wrapText="1"/>
    </xf>
    <xf numFmtId="164" fontId="4" fillId="5" borderId="5" xfId="0" applyNumberFormat="1" applyFont="1" applyFill="1" applyBorder="1" applyAlignment="1">
      <alignment horizontal="left" vertical="top" wrapText="1"/>
    </xf>
    <xf numFmtId="164" fontId="4" fillId="4" borderId="5" xfId="0" applyNumberFormat="1" applyFont="1" applyFill="1" applyBorder="1" applyAlignment="1">
      <alignment horizontal="center" vertical="top" wrapText="1"/>
    </xf>
    <xf numFmtId="0" fontId="3" fillId="3" borderId="13" xfId="0" applyFont="1" applyFill="1" applyBorder="1" applyAlignment="1">
      <alignment horizontal="left" vertical="center"/>
    </xf>
    <xf numFmtId="0" fontId="4" fillId="3" borderId="0" xfId="0" applyFont="1" applyFill="1" applyAlignment="1">
      <alignment horizontal="left" vertical="center" wrapText="1"/>
    </xf>
    <xf numFmtId="0" fontId="4" fillId="3" borderId="0" xfId="0" applyFont="1" applyFill="1" applyAlignment="1">
      <alignment horizontal="center" vertical="center" wrapText="1"/>
    </xf>
    <xf numFmtId="44" fontId="4" fillId="3" borderId="0" xfId="0" applyNumberFormat="1" applyFont="1" applyFill="1" applyAlignment="1">
      <alignment horizontal="center" vertical="center" wrapText="1"/>
    </xf>
    <xf numFmtId="0" fontId="2" fillId="6" borderId="21" xfId="0" quotePrefix="1" applyFont="1" applyFill="1" applyBorder="1" applyAlignment="1">
      <alignment horizontal="left" vertical="top" wrapText="1"/>
    </xf>
    <xf numFmtId="0" fontId="1" fillId="0" borderId="21" xfId="0" quotePrefix="1" applyFont="1" applyBorder="1" applyAlignment="1">
      <alignment horizontal="left" vertical="top" wrapText="1"/>
    </xf>
    <xf numFmtId="164" fontId="1" fillId="10" borderId="5" xfId="0" applyNumberFormat="1" applyFont="1" applyFill="1" applyBorder="1" applyAlignment="1">
      <alignment vertical="top" wrapText="1"/>
    </xf>
    <xf numFmtId="0" fontId="3" fillId="2" borderId="5" xfId="0" applyFont="1" applyFill="1" applyBorder="1" applyAlignment="1">
      <alignment horizontal="left" vertical="center" wrapText="1"/>
    </xf>
    <xf numFmtId="0" fontId="3" fillId="2" borderId="5" xfId="0" applyFont="1" applyFill="1" applyBorder="1" applyAlignment="1">
      <alignment horizontal="lef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2" fillId="0" borderId="13" xfId="0" applyFont="1" applyBorder="1" applyAlignment="1">
      <alignment horizontal="left" vertical="top"/>
    </xf>
    <xf numFmtId="0" fontId="5" fillId="3" borderId="13" xfId="0" applyFont="1" applyFill="1" applyBorder="1" applyAlignment="1">
      <alignment horizontal="left" vertical="center"/>
    </xf>
    <xf numFmtId="0" fontId="1" fillId="3" borderId="0" xfId="0" applyFont="1" applyFill="1" applyAlignment="1">
      <alignment horizontal="left" vertical="center" wrapText="1"/>
    </xf>
    <xf numFmtId="0" fontId="1" fillId="3" borderId="0" xfId="0" applyFont="1" applyFill="1" applyAlignment="1">
      <alignment horizontal="center" vertical="center" wrapText="1"/>
    </xf>
    <xf numFmtId="44" fontId="1" fillId="3" borderId="0" xfId="0" applyNumberFormat="1" applyFont="1" applyFill="1" applyAlignment="1">
      <alignment horizontal="center" vertical="center" wrapText="1"/>
    </xf>
    <xf numFmtId="0" fontId="3" fillId="3" borderId="6" xfId="0" applyFont="1" applyFill="1" applyBorder="1"/>
    <xf numFmtId="0" fontId="1" fillId="3" borderId="6" xfId="0" applyFont="1" applyFill="1" applyBorder="1" applyAlignment="1">
      <alignment horizontal="left" vertical="center"/>
    </xf>
    <xf numFmtId="0" fontId="3" fillId="2" borderId="21" xfId="0" applyFont="1" applyFill="1" applyBorder="1" applyAlignment="1">
      <alignment horizontal="left" vertical="center" wrapText="1"/>
    </xf>
    <xf numFmtId="164" fontId="3" fillId="2" borderId="14" xfId="0" applyNumberFormat="1" applyFont="1" applyFill="1" applyBorder="1" applyAlignment="1">
      <alignment horizontal="center" vertical="top" wrapText="1"/>
    </xf>
    <xf numFmtId="0" fontId="1" fillId="0" borderId="21" xfId="0" applyFont="1" applyBorder="1" applyAlignment="1">
      <alignment horizontal="left" vertical="top" wrapText="1"/>
    </xf>
    <xf numFmtId="0" fontId="13" fillId="3" borderId="10" xfId="2" applyFont="1" applyFill="1" applyBorder="1"/>
    <xf numFmtId="0" fontId="13" fillId="3" borderId="11" xfId="2" applyFont="1" applyFill="1" applyBorder="1"/>
    <xf numFmtId="0" fontId="13" fillId="3" borderId="12" xfId="2" applyFont="1" applyFill="1" applyBorder="1"/>
    <xf numFmtId="0" fontId="13" fillId="0" borderId="0" xfId="2" applyFont="1"/>
    <xf numFmtId="0" fontId="13" fillId="0" borderId="13" xfId="2" applyFont="1" applyBorder="1"/>
    <xf numFmtId="0" fontId="13" fillId="3" borderId="6" xfId="2" applyFont="1" applyFill="1" applyBorder="1"/>
    <xf numFmtId="0" fontId="13" fillId="3" borderId="13" xfId="2" applyFont="1" applyFill="1" applyBorder="1"/>
    <xf numFmtId="0" fontId="16" fillId="3" borderId="13" xfId="2" applyFont="1" applyFill="1" applyBorder="1"/>
    <xf numFmtId="0" fontId="13" fillId="3" borderId="13" xfId="2" applyFont="1" applyFill="1" applyBorder="1" applyAlignment="1">
      <alignment wrapText="1"/>
    </xf>
    <xf numFmtId="0" fontId="13" fillId="3" borderId="0" xfId="2" applyFont="1" applyFill="1" applyAlignment="1">
      <alignment wrapText="1"/>
    </xf>
    <xf numFmtId="0" fontId="13" fillId="3" borderId="6" xfId="2" applyFont="1" applyFill="1" applyBorder="1" applyAlignment="1">
      <alignment wrapText="1"/>
    </xf>
    <xf numFmtId="0" fontId="13" fillId="0" borderId="10" xfId="3" applyFont="1" applyBorder="1"/>
    <xf numFmtId="0" fontId="13" fillId="3" borderId="11" xfId="3" applyFont="1" applyFill="1" applyBorder="1"/>
    <xf numFmtId="0" fontId="13" fillId="3" borderId="12" xfId="3" applyFont="1" applyFill="1" applyBorder="1" applyAlignment="1">
      <alignment horizontal="right"/>
    </xf>
    <xf numFmtId="0" fontId="13" fillId="0" borderId="0" xfId="3" applyFont="1"/>
    <xf numFmtId="0" fontId="13" fillId="3" borderId="13" xfId="3" applyFont="1" applyFill="1" applyBorder="1"/>
    <xf numFmtId="0" fontId="13" fillId="3" borderId="0" xfId="3" applyFont="1" applyFill="1"/>
    <xf numFmtId="0" fontId="13" fillId="3" borderId="6" xfId="3" applyFont="1" applyFill="1" applyBorder="1"/>
    <xf numFmtId="0" fontId="1" fillId="0" borderId="0" xfId="0" applyFont="1"/>
    <xf numFmtId="0" fontId="16" fillId="3" borderId="0" xfId="3" applyFont="1" applyFill="1"/>
    <xf numFmtId="0" fontId="13" fillId="3" borderId="10" xfId="0" applyFont="1" applyFill="1" applyBorder="1" applyProtection="1">
      <protection locked="0"/>
    </xf>
    <xf numFmtId="0" fontId="13" fillId="3" borderId="11" xfId="0" applyFont="1" applyFill="1" applyBorder="1" applyProtection="1">
      <protection locked="0"/>
    </xf>
    <xf numFmtId="0" fontId="13" fillId="0" borderId="12" xfId="0" applyFont="1" applyBorder="1"/>
    <xf numFmtId="0" fontId="13" fillId="0" borderId="0" xfId="0" applyFont="1"/>
    <xf numFmtId="0" fontId="13" fillId="0" borderId="6" xfId="0" applyFont="1" applyBorder="1"/>
    <xf numFmtId="0" fontId="1" fillId="3" borderId="6" xfId="0" applyFont="1" applyFill="1" applyBorder="1" applyAlignment="1">
      <alignment horizontal="center"/>
    </xf>
    <xf numFmtId="0" fontId="1" fillId="3" borderId="0" xfId="0" applyFont="1" applyFill="1" applyAlignment="1">
      <alignment horizontal="center" vertical="center"/>
    </xf>
    <xf numFmtId="0" fontId="1" fillId="3" borderId="6" xfId="0" applyFont="1" applyFill="1" applyBorder="1"/>
    <xf numFmtId="0" fontId="1" fillId="0" borderId="6" xfId="0" applyFont="1" applyBorder="1"/>
    <xf numFmtId="0" fontId="4" fillId="10" borderId="5" xfId="0" applyFont="1" applyFill="1" applyBorder="1" applyAlignment="1">
      <alignment horizontal="left" vertical="top" wrapText="1"/>
    </xf>
    <xf numFmtId="0" fontId="1" fillId="0" borderId="31" xfId="0" applyFont="1" applyBorder="1" applyAlignment="1">
      <alignment vertical="top"/>
    </xf>
    <xf numFmtId="0" fontId="1" fillId="0" borderId="26" xfId="0" applyFont="1" applyBorder="1" applyAlignment="1">
      <alignment horizontal="left" vertical="top"/>
    </xf>
    <xf numFmtId="0" fontId="1" fillId="0" borderId="4" xfId="0" applyFont="1" applyBorder="1" applyAlignment="1">
      <alignment vertical="top"/>
    </xf>
    <xf numFmtId="0" fontId="1" fillId="3" borderId="4" xfId="0" applyFont="1" applyFill="1" applyBorder="1" applyAlignment="1">
      <alignment horizontal="center" vertical="top"/>
    </xf>
    <xf numFmtId="0" fontId="1" fillId="0" borderId="27" xfId="0" applyFont="1" applyBorder="1" applyAlignment="1">
      <alignment vertical="top"/>
    </xf>
    <xf numFmtId="0" fontId="1" fillId="0" borderId="8" xfId="0" applyFont="1" applyBorder="1" applyAlignment="1">
      <alignment horizontal="left" vertical="top"/>
    </xf>
    <xf numFmtId="0" fontId="1" fillId="0" borderId="9" xfId="0" applyFont="1" applyBorder="1" applyAlignment="1">
      <alignment vertical="top"/>
    </xf>
    <xf numFmtId="0" fontId="1" fillId="3" borderId="9" xfId="0" applyFont="1" applyFill="1" applyBorder="1" applyAlignment="1">
      <alignment horizontal="center" vertical="top"/>
    </xf>
    <xf numFmtId="0" fontId="1" fillId="0" borderId="0" xfId="0" applyFont="1" applyAlignment="1">
      <alignment horizontal="left" vertical="top"/>
    </xf>
    <xf numFmtId="0" fontId="1" fillId="0" borderId="0" xfId="0" applyFont="1" applyAlignment="1">
      <alignment horizontal="center" vertical="top"/>
    </xf>
    <xf numFmtId="0" fontId="1" fillId="3" borderId="0" xfId="0" applyFont="1" applyFill="1" applyAlignment="1">
      <alignment vertical="top"/>
    </xf>
    <xf numFmtId="0" fontId="1" fillId="3" borderId="6" xfId="0" applyFont="1" applyFill="1" applyBorder="1" applyAlignment="1">
      <alignment vertical="top"/>
    </xf>
    <xf numFmtId="0" fontId="1" fillId="0" borderId="13" xfId="0" applyFont="1" applyBorder="1"/>
    <xf numFmtId="164" fontId="3" fillId="5" borderId="14" xfId="0" applyNumberFormat="1" applyFont="1" applyFill="1" applyBorder="1" applyAlignment="1">
      <alignment horizontal="center" vertical="top" wrapText="1"/>
    </xf>
    <xf numFmtId="164" fontId="4" fillId="5" borderId="14" xfId="0" applyNumberFormat="1" applyFont="1" applyFill="1" applyBorder="1" applyAlignment="1">
      <alignment horizontal="left" vertical="top" wrapText="1"/>
    </xf>
    <xf numFmtId="164" fontId="3" fillId="5" borderId="5" xfId="0" applyNumberFormat="1" applyFont="1" applyFill="1" applyBorder="1" applyAlignment="1">
      <alignment vertical="top" wrapText="1"/>
    </xf>
    <xf numFmtId="164" fontId="4" fillId="5" borderId="5" xfId="0" applyNumberFormat="1" applyFont="1" applyFill="1" applyBorder="1" applyAlignment="1">
      <alignment vertical="top" wrapText="1"/>
    </xf>
    <xf numFmtId="44" fontId="2" fillId="5" borderId="5" xfId="0" applyNumberFormat="1" applyFont="1" applyFill="1" applyBorder="1" applyAlignment="1">
      <alignment vertical="top" wrapText="1"/>
    </xf>
    <xf numFmtId="164" fontId="4" fillId="10" borderId="14" xfId="0" applyNumberFormat="1" applyFont="1" applyFill="1" applyBorder="1" applyAlignment="1">
      <alignment horizontal="left" vertical="top" wrapText="1"/>
    </xf>
    <xf numFmtId="0" fontId="3" fillId="2" borderId="5" xfId="0" applyFont="1" applyFill="1" applyBorder="1" applyAlignment="1">
      <alignment vertical="top" wrapText="1"/>
    </xf>
    <xf numFmtId="0" fontId="1" fillId="0" borderId="5" xfId="0" applyFont="1" applyBorder="1" applyAlignment="1">
      <alignment horizontal="center" vertical="center" wrapText="1"/>
    </xf>
    <xf numFmtId="164" fontId="1" fillId="10" borderId="5" xfId="0" applyNumberFormat="1" applyFont="1" applyFill="1" applyBorder="1" applyAlignment="1">
      <alignment horizontal="center" vertical="center" wrapText="1"/>
    </xf>
    <xf numFmtId="0" fontId="2" fillId="4" borderId="21" xfId="0" quotePrefix="1" applyFont="1" applyFill="1" applyBorder="1" applyAlignment="1">
      <alignment horizontal="left" vertical="top" wrapText="1"/>
    </xf>
    <xf numFmtId="0" fontId="2" fillId="0" borderId="13" xfId="0" applyFont="1" applyBorder="1" applyAlignment="1">
      <alignment horizontal="left" vertical="top" wrapText="1"/>
    </xf>
    <xf numFmtId="0" fontId="10" fillId="0" borderId="0" xfId="0" applyFont="1" applyAlignment="1">
      <alignment vertical="center"/>
    </xf>
    <xf numFmtId="0" fontId="1" fillId="10" borderId="5" xfId="0" applyFont="1" applyFill="1" applyBorder="1" applyAlignment="1">
      <alignment vertical="top"/>
    </xf>
    <xf numFmtId="0" fontId="10" fillId="0" borderId="0" xfId="0" applyFont="1" applyAlignment="1">
      <alignment horizontal="justify" vertical="center" wrapText="1"/>
    </xf>
    <xf numFmtId="0" fontId="4" fillId="10" borderId="14" xfId="0" applyFont="1" applyFill="1" applyBorder="1" applyAlignment="1">
      <alignment horizontal="left" vertical="top" wrapText="1"/>
    </xf>
    <xf numFmtId="0" fontId="16" fillId="6" borderId="1" xfId="2" applyFont="1" applyFill="1" applyBorder="1" applyAlignment="1">
      <alignment horizontal="center"/>
    </xf>
    <xf numFmtId="0" fontId="16" fillId="6" borderId="2" xfId="2" applyFont="1" applyFill="1" applyBorder="1" applyAlignment="1">
      <alignment horizontal="center"/>
    </xf>
    <xf numFmtId="0" fontId="16" fillId="6" borderId="3" xfId="2" applyFont="1" applyFill="1" applyBorder="1" applyAlignment="1">
      <alignment horizontal="center"/>
    </xf>
    <xf numFmtId="0" fontId="16" fillId="3" borderId="0" xfId="2" applyFont="1" applyFill="1" applyAlignment="1">
      <alignment horizontal="center"/>
    </xf>
    <xf numFmtId="0" fontId="12" fillId="6" borderId="1" xfId="2" applyFont="1" applyFill="1" applyBorder="1" applyAlignment="1">
      <alignment horizontal="center"/>
    </xf>
    <xf numFmtId="0" fontId="12" fillId="6" borderId="2" xfId="2" applyFont="1" applyFill="1" applyBorder="1" applyAlignment="1">
      <alignment horizontal="center"/>
    </xf>
    <xf numFmtId="0" fontId="12" fillId="6" borderId="3" xfId="2" applyFont="1" applyFill="1" applyBorder="1" applyAlignment="1">
      <alignment horizontal="center"/>
    </xf>
    <xf numFmtId="0" fontId="16" fillId="5" borderId="1" xfId="2" applyFont="1" applyFill="1" applyBorder="1" applyAlignment="1">
      <alignment horizontal="left"/>
    </xf>
    <xf numFmtId="0" fontId="16" fillId="5" borderId="2" xfId="2" applyFont="1" applyFill="1" applyBorder="1" applyAlignment="1">
      <alignment horizontal="left"/>
    </xf>
    <xf numFmtId="0" fontId="16" fillId="5" borderId="3" xfId="2" applyFont="1" applyFill="1" applyBorder="1" applyAlignment="1">
      <alignment horizontal="left"/>
    </xf>
    <xf numFmtId="0" fontId="16" fillId="5" borderId="1" xfId="2" applyFont="1" applyFill="1" applyBorder="1" applyAlignment="1">
      <alignment horizontal="left" wrapText="1"/>
    </xf>
    <xf numFmtId="0" fontId="16" fillId="5" borderId="2" xfId="2" applyFont="1" applyFill="1" applyBorder="1" applyAlignment="1">
      <alignment horizontal="left" wrapText="1"/>
    </xf>
    <xf numFmtId="0" fontId="16" fillId="5" borderId="3" xfId="2" applyFont="1" applyFill="1" applyBorder="1" applyAlignment="1">
      <alignment horizontal="left" wrapText="1"/>
    </xf>
    <xf numFmtId="0" fontId="16" fillId="5" borderId="26" xfId="2" applyFont="1" applyFill="1" applyBorder="1" applyAlignment="1">
      <alignment horizontal="left" wrapText="1"/>
    </xf>
    <xf numFmtId="0" fontId="16" fillId="5" borderId="4" xfId="2" applyFont="1" applyFill="1" applyBorder="1" applyAlignment="1">
      <alignment horizontal="left" wrapText="1"/>
    </xf>
    <xf numFmtId="0" fontId="16" fillId="5" borderId="27" xfId="2" applyFont="1" applyFill="1" applyBorder="1" applyAlignment="1">
      <alignment horizontal="left" wrapText="1"/>
    </xf>
    <xf numFmtId="0" fontId="16" fillId="3" borderId="13" xfId="2" applyFont="1" applyFill="1" applyBorder="1" applyAlignment="1">
      <alignment horizontal="left" vertical="center"/>
    </xf>
    <xf numFmtId="0" fontId="16" fillId="3" borderId="0" xfId="2" applyFont="1" applyFill="1" applyAlignment="1">
      <alignment horizontal="left" vertical="center"/>
    </xf>
    <xf numFmtId="0" fontId="16" fillId="10" borderId="10" xfId="2" applyFont="1" applyFill="1" applyBorder="1" applyAlignment="1">
      <alignment horizontal="left" wrapText="1"/>
    </xf>
    <xf numFmtId="0" fontId="16" fillId="10" borderId="11" xfId="2" applyFont="1" applyFill="1" applyBorder="1" applyAlignment="1">
      <alignment horizontal="left" wrapText="1"/>
    </xf>
    <xf numFmtId="0" fontId="16" fillId="10" borderId="12" xfId="2" applyFont="1" applyFill="1" applyBorder="1" applyAlignment="1">
      <alignment horizontal="left" wrapText="1"/>
    </xf>
    <xf numFmtId="0" fontId="13" fillId="3" borderId="13" xfId="2" applyFont="1" applyFill="1" applyBorder="1" applyAlignment="1">
      <alignment wrapText="1"/>
    </xf>
    <xf numFmtId="0" fontId="13" fillId="3" borderId="0" xfId="2" applyFont="1" applyFill="1" applyAlignment="1">
      <alignment wrapText="1"/>
    </xf>
    <xf numFmtId="0" fontId="13" fillId="3" borderId="6" xfId="2" applyFont="1" applyFill="1" applyBorder="1" applyAlignment="1">
      <alignment wrapText="1"/>
    </xf>
    <xf numFmtId="0" fontId="16" fillId="3" borderId="13" xfId="2" applyFont="1" applyFill="1" applyBorder="1" applyAlignment="1">
      <alignment wrapText="1"/>
    </xf>
    <xf numFmtId="0" fontId="16" fillId="3" borderId="0" xfId="2" applyFont="1" applyFill="1" applyAlignment="1">
      <alignment wrapText="1"/>
    </xf>
    <xf numFmtId="0" fontId="16" fillId="3" borderId="6" xfId="2" applyFont="1" applyFill="1" applyBorder="1" applyAlignment="1">
      <alignment wrapText="1"/>
    </xf>
    <xf numFmtId="0" fontId="20" fillId="3" borderId="13" xfId="2" applyFont="1" applyFill="1" applyBorder="1" applyAlignment="1">
      <alignment wrapText="1"/>
    </xf>
    <xf numFmtId="0" fontId="20" fillId="3" borderId="0" xfId="2" applyFont="1" applyFill="1" applyAlignment="1">
      <alignment wrapText="1"/>
    </xf>
    <xf numFmtId="0" fontId="20" fillId="3" borderId="6" xfId="2" applyFont="1" applyFill="1" applyBorder="1" applyAlignment="1">
      <alignment wrapText="1"/>
    </xf>
    <xf numFmtId="0" fontId="13" fillId="3" borderId="13" xfId="2" applyFont="1" applyFill="1" applyBorder="1"/>
    <xf numFmtId="0" fontId="13" fillId="3" borderId="0" xfId="2" applyFont="1" applyFill="1"/>
    <xf numFmtId="0" fontId="13" fillId="3" borderId="6" xfId="2" applyFont="1" applyFill="1" applyBorder="1"/>
    <xf numFmtId="0" fontId="13" fillId="0" borderId="26" xfId="2" applyFont="1" applyBorder="1"/>
    <xf numFmtId="0" fontId="13" fillId="0" borderId="4" xfId="2" applyFont="1" applyBorder="1"/>
    <xf numFmtId="0" fontId="13" fillId="0" borderId="27" xfId="2" applyFont="1" applyBorder="1"/>
    <xf numFmtId="0" fontId="20" fillId="3" borderId="13" xfId="2" applyFont="1" applyFill="1" applyBorder="1"/>
    <xf numFmtId="0" fontId="20" fillId="3" borderId="0" xfId="2" applyFont="1" applyFill="1"/>
    <xf numFmtId="0" fontId="20" fillId="3" borderId="6" xfId="2" applyFont="1" applyFill="1" applyBorder="1"/>
    <xf numFmtId="165" fontId="16" fillId="0" borderId="29" xfId="3" applyNumberFormat="1" applyFont="1" applyBorder="1" applyAlignment="1">
      <alignment horizontal="center"/>
    </xf>
    <xf numFmtId="165" fontId="16" fillId="0" borderId="7" xfId="3" applyNumberFormat="1" applyFont="1" applyBorder="1" applyAlignment="1">
      <alignment horizontal="center"/>
    </xf>
    <xf numFmtId="165" fontId="16" fillId="0" borderId="30" xfId="3" applyNumberFormat="1" applyFont="1" applyBorder="1" applyAlignment="1">
      <alignment horizontal="center"/>
    </xf>
    <xf numFmtId="0" fontId="16" fillId="3" borderId="21" xfId="3" applyFont="1" applyFill="1" applyBorder="1" applyAlignment="1">
      <alignment horizontal="left"/>
    </xf>
    <xf numFmtId="0" fontId="16" fillId="3" borderId="5" xfId="3" applyFont="1" applyFill="1" applyBorder="1" applyAlignment="1">
      <alignment horizontal="left"/>
    </xf>
    <xf numFmtId="0" fontId="16" fillId="5" borderId="5" xfId="3" applyFont="1" applyFill="1" applyBorder="1" applyAlignment="1">
      <alignment horizontal="left" wrapText="1"/>
    </xf>
    <xf numFmtId="0" fontId="16" fillId="5" borderId="14" xfId="3" applyFont="1" applyFill="1" applyBorder="1" applyAlignment="1">
      <alignment horizontal="left" wrapText="1"/>
    </xf>
    <xf numFmtId="0" fontId="13" fillId="5" borderId="33" xfId="3" applyFont="1" applyFill="1" applyBorder="1" applyAlignment="1">
      <alignment horizontal="left" wrapText="1"/>
    </xf>
    <xf numFmtId="0" fontId="13" fillId="5" borderId="36" xfId="3" applyFont="1" applyFill="1" applyBorder="1" applyAlignment="1">
      <alignment horizontal="left" wrapText="1"/>
    </xf>
    <xf numFmtId="0" fontId="24" fillId="7" borderId="13" xfId="3" applyFont="1" applyFill="1" applyBorder="1" applyAlignment="1">
      <alignment horizontal="center"/>
    </xf>
    <xf numFmtId="0" fontId="24" fillId="7" borderId="0" xfId="3" applyFont="1" applyFill="1" applyAlignment="1">
      <alignment horizontal="center"/>
    </xf>
    <xf numFmtId="0" fontId="24" fillId="7" borderId="6" xfId="3" applyFont="1" applyFill="1" applyBorder="1" applyAlignment="1">
      <alignment horizontal="center"/>
    </xf>
    <xf numFmtId="0" fontId="13" fillId="3" borderId="13" xfId="3" applyFont="1" applyFill="1" applyBorder="1" applyAlignment="1">
      <alignment vertical="top" wrapText="1"/>
    </xf>
    <xf numFmtId="0" fontId="13" fillId="3" borderId="0" xfId="3" applyFont="1" applyFill="1" applyAlignment="1">
      <alignment vertical="top" wrapText="1"/>
    </xf>
    <xf numFmtId="0" fontId="13" fillId="3" borderId="6" xfId="3" applyFont="1" applyFill="1" applyBorder="1" applyAlignment="1">
      <alignment vertical="top" wrapText="1"/>
    </xf>
    <xf numFmtId="0" fontId="16" fillId="6" borderId="18" xfId="3" applyFont="1" applyFill="1" applyBorder="1" applyAlignment="1">
      <alignment horizontal="left" vertical="center"/>
    </xf>
    <xf numFmtId="0" fontId="16" fillId="6" borderId="19" xfId="3" applyFont="1" applyFill="1" applyBorder="1" applyAlignment="1">
      <alignment horizontal="left" vertical="center"/>
    </xf>
    <xf numFmtId="0" fontId="16" fillId="6" borderId="20" xfId="3" applyFont="1" applyFill="1" applyBorder="1" applyAlignment="1">
      <alignment horizontal="left" vertical="center"/>
    </xf>
    <xf numFmtId="165" fontId="16" fillId="0" borderId="21" xfId="3" applyNumberFormat="1" applyFont="1" applyBorder="1" applyAlignment="1">
      <alignment horizontal="left"/>
    </xf>
    <xf numFmtId="165" fontId="16" fillId="0" borderId="5" xfId="3" applyNumberFormat="1" applyFont="1" applyBorder="1" applyAlignment="1">
      <alignment horizontal="left"/>
    </xf>
    <xf numFmtId="0" fontId="16" fillId="0" borderId="5" xfId="3" applyFont="1" applyBorder="1" applyAlignment="1">
      <alignment horizontal="center"/>
    </xf>
    <xf numFmtId="165" fontId="16" fillId="8" borderId="5" xfId="3" applyNumberFormat="1" applyFont="1" applyFill="1" applyBorder="1" applyAlignment="1">
      <alignment horizontal="center"/>
    </xf>
    <xf numFmtId="0" fontId="16" fillId="8" borderId="5" xfId="3" applyFont="1" applyFill="1" applyBorder="1" applyAlignment="1">
      <alignment horizontal="center"/>
    </xf>
    <xf numFmtId="0" fontId="16" fillId="8" borderId="14" xfId="3" applyFont="1" applyFill="1" applyBorder="1" applyAlignment="1">
      <alignment horizontal="center"/>
    </xf>
    <xf numFmtId="165" fontId="16" fillId="0" borderId="25" xfId="3" applyNumberFormat="1" applyFont="1" applyBorder="1" applyAlignment="1">
      <alignment horizontal="center"/>
    </xf>
    <xf numFmtId="165" fontId="16" fillId="0" borderId="16" xfId="3" applyNumberFormat="1" applyFont="1" applyBorder="1" applyAlignment="1">
      <alignment horizontal="center"/>
    </xf>
    <xf numFmtId="165" fontId="16" fillId="0" borderId="17" xfId="3" applyNumberFormat="1" applyFont="1" applyBorder="1" applyAlignment="1">
      <alignment horizontal="center"/>
    </xf>
    <xf numFmtId="0" fontId="13" fillId="0" borderId="22" xfId="3" applyFont="1" applyBorder="1" applyAlignment="1">
      <alignment horizontal="left" vertical="top" wrapText="1"/>
    </xf>
    <xf numFmtId="0" fontId="13" fillId="0" borderId="23" xfId="3" applyFont="1" applyBorder="1" applyAlignment="1">
      <alignment horizontal="left" vertical="top" wrapText="1"/>
    </xf>
    <xf numFmtId="0" fontId="13" fillId="0" borderId="24" xfId="3" applyFont="1" applyBorder="1" applyAlignment="1">
      <alignment horizontal="left" vertical="top" wrapText="1"/>
    </xf>
    <xf numFmtId="0" fontId="13" fillId="3" borderId="13" xfId="3" applyFont="1" applyFill="1" applyBorder="1"/>
    <xf numFmtId="0" fontId="13" fillId="3" borderId="0" xfId="3" applyFont="1" applyFill="1"/>
    <xf numFmtId="0" fontId="13" fillId="3" borderId="6" xfId="3" applyFont="1" applyFill="1" applyBorder="1"/>
    <xf numFmtId="0" fontId="16" fillId="6" borderId="25" xfId="0" applyFont="1" applyFill="1" applyBorder="1" applyAlignment="1">
      <alignment horizontal="left" vertical="center"/>
    </xf>
    <xf numFmtId="0" fontId="16" fillId="6" borderId="16" xfId="0" applyFont="1" applyFill="1" applyBorder="1" applyAlignment="1">
      <alignment horizontal="left" vertical="center"/>
    </xf>
    <xf numFmtId="0" fontId="16" fillId="6" borderId="17" xfId="0" applyFont="1" applyFill="1" applyBorder="1" applyAlignment="1">
      <alignment horizontal="left" vertical="center"/>
    </xf>
    <xf numFmtId="0" fontId="13" fillId="3" borderId="13" xfId="0" applyFont="1" applyFill="1" applyBorder="1"/>
    <xf numFmtId="0" fontId="1" fillId="3" borderId="0" xfId="0" applyFont="1" applyFill="1"/>
    <xf numFmtId="0" fontId="1" fillId="3" borderId="6" xfId="0" applyFont="1" applyFill="1" applyBorder="1"/>
    <xf numFmtId="0" fontId="1" fillId="3" borderId="13" xfId="0" applyFont="1" applyFill="1" applyBorder="1"/>
    <xf numFmtId="165" fontId="16" fillId="0" borderId="25" xfId="3" applyNumberFormat="1" applyFont="1" applyBorder="1" applyAlignment="1">
      <alignment horizontal="left"/>
    </xf>
    <xf numFmtId="165" fontId="16" fillId="0" borderId="28" xfId="3" applyNumberFormat="1" applyFont="1" applyBorder="1" applyAlignment="1">
      <alignment horizontal="left"/>
    </xf>
    <xf numFmtId="0" fontId="16" fillId="0" borderId="15" xfId="0" applyFont="1" applyBorder="1" applyAlignment="1">
      <alignment horizontal="center"/>
    </xf>
    <xf numFmtId="0" fontId="16" fillId="0" borderId="28" xfId="0" applyFont="1" applyBorder="1" applyAlignment="1">
      <alignment horizontal="center"/>
    </xf>
    <xf numFmtId="0" fontId="13" fillId="3" borderId="13" xfId="0" applyFont="1" applyFill="1" applyBorder="1" applyAlignment="1">
      <alignment vertical="top" wrapText="1"/>
    </xf>
    <xf numFmtId="0" fontId="1" fillId="3" borderId="0" xfId="0" applyFont="1" applyFill="1" applyAlignment="1">
      <alignment vertical="top" wrapText="1"/>
    </xf>
    <xf numFmtId="0" fontId="1" fillId="3" borderId="6" xfId="0" applyFont="1" applyFill="1" applyBorder="1" applyAlignment="1">
      <alignment vertical="top" wrapText="1"/>
    </xf>
    <xf numFmtId="0" fontId="26" fillId="11" borderId="1" xfId="0" applyFont="1" applyFill="1" applyBorder="1" applyAlignment="1">
      <alignment vertical="top" wrapText="1"/>
    </xf>
    <xf numFmtId="0" fontId="27" fillId="11" borderId="2" xfId="0" applyFont="1" applyFill="1" applyBorder="1" applyAlignment="1">
      <alignment vertical="top" wrapText="1"/>
    </xf>
    <xf numFmtId="0" fontId="27" fillId="11" borderId="3" xfId="0" applyFont="1" applyFill="1" applyBorder="1" applyAlignment="1">
      <alignment vertical="top" wrapText="1"/>
    </xf>
    <xf numFmtId="165" fontId="16" fillId="8" borderId="15" xfId="0" applyNumberFormat="1" applyFont="1" applyFill="1" applyBorder="1" applyAlignment="1">
      <alignment horizontal="center"/>
    </xf>
    <xf numFmtId="165" fontId="16" fillId="8" borderId="16" xfId="0" applyNumberFormat="1" applyFont="1" applyFill="1" applyBorder="1" applyAlignment="1">
      <alignment horizontal="center"/>
    </xf>
    <xf numFmtId="165" fontId="16" fillId="8" borderId="17" xfId="0" applyNumberFormat="1" applyFont="1" applyFill="1" applyBorder="1" applyAlignment="1">
      <alignment horizontal="center"/>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28" fillId="3" borderId="1" xfId="3" applyFont="1" applyFill="1" applyBorder="1" applyAlignment="1">
      <alignment horizontal="left"/>
    </xf>
    <xf numFmtId="0" fontId="28" fillId="3" borderId="2" xfId="3" applyFont="1" applyFill="1" applyBorder="1" applyAlignment="1">
      <alignment horizontal="left"/>
    </xf>
    <xf numFmtId="0" fontId="28" fillId="3" borderId="3" xfId="3" applyFont="1" applyFill="1" applyBorder="1" applyAlignment="1">
      <alignment horizontal="left"/>
    </xf>
    <xf numFmtId="0" fontId="13" fillId="3" borderId="0" xfId="0" applyFont="1" applyFill="1" applyAlignment="1">
      <alignment vertical="top" wrapText="1"/>
    </xf>
    <xf numFmtId="0" fontId="13" fillId="3" borderId="6" xfId="0" applyFont="1" applyFill="1" applyBorder="1" applyAlignment="1">
      <alignment vertical="top" wrapText="1"/>
    </xf>
    <xf numFmtId="0" fontId="13" fillId="3" borderId="26" xfId="3" applyFont="1" applyFill="1" applyBorder="1"/>
    <xf numFmtId="0" fontId="13" fillId="3" borderId="4" xfId="3" applyFont="1" applyFill="1" applyBorder="1"/>
    <xf numFmtId="0" fontId="13" fillId="3" borderId="27" xfId="3" applyFont="1" applyFill="1" applyBorder="1"/>
    <xf numFmtId="0" fontId="16" fillId="3" borderId="13" xfId="3" applyFont="1" applyFill="1" applyBorder="1"/>
    <xf numFmtId="0" fontId="16" fillId="3" borderId="0" xfId="3" applyFont="1" applyFill="1"/>
    <xf numFmtId="0" fontId="16" fillId="3" borderId="6" xfId="3" applyFont="1" applyFill="1" applyBorder="1"/>
    <xf numFmtId="0" fontId="16" fillId="3" borderId="21" xfId="3" applyFont="1" applyFill="1" applyBorder="1" applyAlignment="1">
      <alignment horizontal="left" vertical="center"/>
    </xf>
    <xf numFmtId="0" fontId="16" fillId="3" borderId="15" xfId="3" applyFont="1" applyFill="1" applyBorder="1" applyAlignment="1">
      <alignment horizontal="left" vertical="center"/>
    </xf>
    <xf numFmtId="0" fontId="16" fillId="3" borderId="32" xfId="3" applyFont="1" applyFill="1" applyBorder="1" applyAlignment="1">
      <alignment horizontal="left"/>
    </xf>
    <xf numFmtId="0" fontId="16" fillId="3" borderId="35" xfId="3" applyFont="1" applyFill="1" applyBorder="1" applyAlignment="1">
      <alignment horizontal="left"/>
    </xf>
    <xf numFmtId="0" fontId="16" fillId="9" borderId="34" xfId="3" applyFont="1" applyFill="1" applyBorder="1" applyAlignment="1">
      <alignment horizontal="left" wrapText="1"/>
    </xf>
    <xf numFmtId="0" fontId="16" fillId="9" borderId="7" xfId="3" applyFont="1" applyFill="1" applyBorder="1" applyAlignment="1">
      <alignment horizontal="left" wrapText="1"/>
    </xf>
    <xf numFmtId="0" fontId="16" fillId="9" borderId="30" xfId="3" applyFont="1" applyFill="1" applyBorder="1" applyAlignment="1">
      <alignment horizontal="left" wrapText="1"/>
    </xf>
    <xf numFmtId="0" fontId="12" fillId="3" borderId="18"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12" fillId="3" borderId="20" xfId="0" applyFont="1" applyFill="1" applyBorder="1" applyAlignment="1" applyProtection="1">
      <alignment horizontal="center" vertical="center"/>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3" borderId="40" xfId="0" applyFont="1" applyFill="1" applyBorder="1" applyAlignment="1" applyProtection="1">
      <alignment horizontal="center" vertical="center"/>
      <protection locked="0"/>
    </xf>
    <xf numFmtId="0" fontId="12" fillId="3" borderId="37" xfId="0" applyFont="1" applyFill="1" applyBorder="1" applyAlignment="1" applyProtection="1">
      <alignment horizontal="center" vertical="center"/>
      <protection locked="0"/>
    </xf>
    <xf numFmtId="0" fontId="12" fillId="3" borderId="33" xfId="0" applyFont="1" applyFill="1" applyBorder="1" applyAlignment="1" applyProtection="1">
      <alignment horizontal="center" vertical="center"/>
      <protection locked="0"/>
    </xf>
    <xf numFmtId="0" fontId="12" fillId="3" borderId="36" xfId="0" applyFont="1" applyFill="1" applyBorder="1" applyAlignment="1" applyProtection="1">
      <alignment horizontal="center" vertical="center"/>
      <protection locked="0"/>
    </xf>
    <xf numFmtId="0" fontId="12" fillId="3" borderId="21"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14" xfId="0" applyFont="1" applyFill="1" applyBorder="1" applyAlignment="1" applyProtection="1">
      <alignment horizontal="center" vertical="center"/>
      <protection locked="0"/>
    </xf>
    <xf numFmtId="0" fontId="16" fillId="3" borderId="11" xfId="0" applyFont="1" applyFill="1" applyBorder="1" applyAlignment="1" applyProtection="1">
      <alignment horizontal="center"/>
      <protection locked="0"/>
    </xf>
    <xf numFmtId="0" fontId="16" fillId="3" borderId="12" xfId="0" applyFont="1" applyFill="1" applyBorder="1" applyAlignment="1" applyProtection="1">
      <alignment horizontal="center"/>
      <protection locked="0"/>
    </xf>
    <xf numFmtId="0" fontId="16" fillId="5" borderId="5" xfId="0" applyFont="1" applyFill="1" applyBorder="1" applyAlignment="1" applyProtection="1">
      <alignment horizontal="left" wrapText="1"/>
      <protection locked="0"/>
    </xf>
    <xf numFmtId="0" fontId="16" fillId="5" borderId="14" xfId="0" applyFont="1" applyFill="1" applyBorder="1" applyAlignment="1" applyProtection="1">
      <alignment horizontal="left" wrapText="1"/>
      <protection locked="0"/>
    </xf>
    <xf numFmtId="0" fontId="12" fillId="3" borderId="26" xfId="0" applyFont="1" applyFill="1" applyBorder="1" applyAlignment="1" applyProtection="1">
      <alignment horizontal="center"/>
      <protection locked="0"/>
    </xf>
    <xf numFmtId="0" fontId="12" fillId="3" borderId="4" xfId="0" applyFont="1" applyFill="1" applyBorder="1" applyAlignment="1" applyProtection="1">
      <alignment horizontal="center"/>
      <protection locked="0"/>
    </xf>
    <xf numFmtId="0" fontId="12" fillId="3" borderId="27" xfId="0" applyFont="1" applyFill="1" applyBorder="1" applyAlignment="1" applyProtection="1">
      <alignment horizontal="center"/>
      <protection locked="0"/>
    </xf>
    <xf numFmtId="0" fontId="14" fillId="3" borderId="1" xfId="0" applyFont="1" applyFill="1" applyBorder="1" applyAlignment="1" applyProtection="1">
      <alignment horizontal="center"/>
      <protection locked="0"/>
    </xf>
    <xf numFmtId="0" fontId="14" fillId="3" borderId="2" xfId="0" applyFont="1" applyFill="1" applyBorder="1" applyAlignment="1" applyProtection="1">
      <alignment horizontal="center"/>
      <protection locked="0"/>
    </xf>
    <xf numFmtId="0" fontId="14" fillId="3" borderId="3" xfId="0" applyFont="1" applyFill="1" applyBorder="1" applyAlignment="1" applyProtection="1">
      <alignment horizontal="center"/>
      <protection locked="0"/>
    </xf>
    <xf numFmtId="0" fontId="13" fillId="3" borderId="13" xfId="0" applyFont="1" applyFill="1" applyBorder="1" applyAlignment="1" applyProtection="1">
      <alignment horizontal="center"/>
      <protection locked="0"/>
    </xf>
    <xf numFmtId="0" fontId="13" fillId="3" borderId="0" xfId="0" applyFont="1" applyFill="1" applyAlignment="1" applyProtection="1">
      <alignment horizontal="center"/>
      <protection locked="0"/>
    </xf>
    <xf numFmtId="0" fontId="13" fillId="3" borderId="6" xfId="0" applyFont="1" applyFill="1" applyBorder="1" applyAlignment="1" applyProtection="1">
      <alignment horizontal="center"/>
      <protection locked="0"/>
    </xf>
    <xf numFmtId="0" fontId="16" fillId="5" borderId="32" xfId="0" applyFont="1" applyFill="1" applyBorder="1" applyAlignment="1" applyProtection="1">
      <alignment horizontal="left" wrapText="1"/>
      <protection locked="0"/>
    </xf>
    <xf numFmtId="0" fontId="16" fillId="5" borderId="35" xfId="0" applyFont="1" applyFill="1" applyBorder="1" applyAlignment="1" applyProtection="1">
      <alignment horizontal="left" wrapText="1"/>
      <protection locked="0"/>
    </xf>
    <xf numFmtId="0" fontId="16" fillId="3" borderId="21" xfId="0" applyFont="1" applyFill="1" applyBorder="1" applyAlignment="1" applyProtection="1">
      <alignment horizontal="left"/>
      <protection locked="0"/>
    </xf>
    <xf numFmtId="0" fontId="16" fillId="3" borderId="5" xfId="0" applyFont="1" applyFill="1" applyBorder="1" applyAlignment="1" applyProtection="1">
      <alignment horizontal="left"/>
      <protection locked="0"/>
    </xf>
    <xf numFmtId="0" fontId="3" fillId="2" borderId="5" xfId="0" applyFont="1" applyFill="1" applyBorder="1" applyAlignment="1">
      <alignment horizontal="center" vertical="center" wrapText="1"/>
    </xf>
    <xf numFmtId="0" fontId="16" fillId="3" borderId="21" xfId="0" applyFont="1" applyFill="1" applyBorder="1" applyAlignment="1" applyProtection="1">
      <alignment horizontal="left" vertical="center"/>
      <protection locked="0"/>
    </xf>
    <xf numFmtId="0" fontId="16" fillId="3" borderId="15" xfId="0" applyFont="1" applyFill="1" applyBorder="1" applyAlignment="1" applyProtection="1">
      <alignment horizontal="left" vertical="center"/>
      <protection locked="0"/>
    </xf>
    <xf numFmtId="0" fontId="16" fillId="3" borderId="38" xfId="0" applyFont="1" applyFill="1" applyBorder="1" applyAlignment="1" applyProtection="1">
      <alignment horizontal="left" vertical="center"/>
      <protection locked="0"/>
    </xf>
    <xf numFmtId="0" fontId="16" fillId="3" borderId="41" xfId="0" applyFont="1" applyFill="1" applyBorder="1" applyAlignment="1" applyProtection="1">
      <alignment horizontal="left" vertical="center"/>
      <protection locked="0"/>
    </xf>
    <xf numFmtId="0" fontId="16" fillId="5" borderId="42" xfId="0" applyFont="1" applyFill="1" applyBorder="1" applyAlignment="1" applyProtection="1">
      <alignment horizontal="left"/>
      <protection locked="0"/>
    </xf>
    <xf numFmtId="0" fontId="16" fillId="5" borderId="43" xfId="0" applyFont="1" applyFill="1" applyBorder="1" applyAlignment="1" applyProtection="1">
      <alignment horizontal="left"/>
      <protection locked="0"/>
    </xf>
    <xf numFmtId="0" fontId="16" fillId="10" borderId="34" xfId="0" applyFont="1" applyFill="1" applyBorder="1" applyProtection="1">
      <protection locked="0"/>
    </xf>
    <xf numFmtId="0" fontId="16" fillId="10" borderId="7" xfId="0" applyFont="1" applyFill="1" applyBorder="1" applyProtection="1">
      <protection locked="0"/>
    </xf>
    <xf numFmtId="0" fontId="16" fillId="10" borderId="30" xfId="0" applyFont="1" applyFill="1" applyBorder="1" applyProtection="1">
      <protection locked="0"/>
    </xf>
    <xf numFmtId="0" fontId="1" fillId="3" borderId="32" xfId="0" applyFont="1" applyFill="1" applyBorder="1" applyAlignment="1">
      <alignment horizontal="center" vertical="top"/>
    </xf>
    <xf numFmtId="0" fontId="1" fillId="3" borderId="44" xfId="0" applyFont="1" applyFill="1" applyBorder="1" applyAlignment="1">
      <alignment horizontal="center" vertical="top"/>
    </xf>
    <xf numFmtId="0" fontId="1" fillId="3" borderId="33" xfId="0" applyFont="1" applyFill="1" applyBorder="1" applyAlignment="1">
      <alignment horizontal="center" vertical="top"/>
    </xf>
    <xf numFmtId="164" fontId="3" fillId="2" borderId="32" xfId="0" applyNumberFormat="1" applyFont="1" applyFill="1" applyBorder="1" applyAlignment="1">
      <alignment horizontal="left" vertical="center" wrapText="1"/>
    </xf>
    <xf numFmtId="164" fontId="3" fillId="2" borderId="33" xfId="0" applyNumberFormat="1" applyFont="1" applyFill="1" applyBorder="1" applyAlignment="1">
      <alignment horizontal="left" vertical="center" wrapText="1"/>
    </xf>
    <xf numFmtId="0" fontId="3" fillId="6" borderId="5" xfId="0" applyFont="1" applyFill="1" applyBorder="1" applyAlignment="1">
      <alignment horizontal="left" vertical="top" wrapText="1"/>
    </xf>
    <xf numFmtId="0" fontId="3" fillId="2" borderId="5" xfId="0" applyFont="1" applyFill="1" applyBorder="1" applyAlignment="1">
      <alignment horizontal="center" vertical="top"/>
    </xf>
    <xf numFmtId="0" fontId="3" fillId="4" borderId="5" xfId="0" applyFont="1" applyFill="1" applyBorder="1" applyAlignment="1">
      <alignment horizontal="left" vertical="top" wrapText="1"/>
    </xf>
    <xf numFmtId="0" fontId="2" fillId="6" borderId="5" xfId="0" applyFont="1" applyFill="1" applyBorder="1" applyAlignment="1">
      <alignment horizontal="right" vertical="top" wrapText="1"/>
    </xf>
    <xf numFmtId="0" fontId="1" fillId="6" borderId="5" xfId="0" applyFont="1" applyFill="1" applyBorder="1" applyAlignment="1">
      <alignment horizontal="center" vertical="top"/>
    </xf>
    <xf numFmtId="0" fontId="16" fillId="5" borderId="5" xfId="0" applyFont="1" applyFill="1" applyBorder="1" applyAlignment="1" applyProtection="1">
      <alignment wrapText="1"/>
      <protection locked="0"/>
    </xf>
    <xf numFmtId="0" fontId="16" fillId="5" borderId="14" xfId="0" applyFont="1" applyFill="1" applyBorder="1" applyAlignment="1" applyProtection="1">
      <alignment wrapText="1"/>
      <protection locked="0"/>
    </xf>
    <xf numFmtId="0" fontId="12" fillId="3" borderId="18" xfId="0" applyFont="1" applyFill="1" applyBorder="1" applyAlignment="1" applyProtection="1">
      <alignment horizontal="center"/>
      <protection locked="0"/>
    </xf>
    <xf numFmtId="0" fontId="12" fillId="3" borderId="19" xfId="0" applyFont="1" applyFill="1" applyBorder="1" applyAlignment="1" applyProtection="1">
      <alignment horizontal="center"/>
      <protection locked="0"/>
    </xf>
    <xf numFmtId="0" fontId="12" fillId="3" borderId="20" xfId="0" applyFont="1" applyFill="1" applyBorder="1" applyAlignment="1" applyProtection="1">
      <alignment horizontal="center"/>
      <protection locked="0"/>
    </xf>
    <xf numFmtId="0" fontId="12" fillId="3" borderId="21" xfId="0" applyFont="1" applyFill="1" applyBorder="1" applyAlignment="1" applyProtection="1">
      <alignment horizontal="center"/>
      <protection locked="0"/>
    </xf>
    <xf numFmtId="0" fontId="12" fillId="3" borderId="5" xfId="0" applyFont="1" applyFill="1" applyBorder="1" applyAlignment="1" applyProtection="1">
      <alignment horizontal="center"/>
      <protection locked="0"/>
    </xf>
    <xf numFmtId="0" fontId="12" fillId="3" borderId="14" xfId="0" applyFont="1" applyFill="1" applyBorder="1" applyAlignment="1" applyProtection="1">
      <alignment horizontal="center"/>
      <protection locked="0"/>
    </xf>
    <xf numFmtId="0" fontId="14" fillId="3" borderId="21"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14" xfId="0" applyFont="1" applyFill="1" applyBorder="1" applyAlignment="1" applyProtection="1">
      <alignment horizontal="center"/>
      <protection locked="0"/>
    </xf>
    <xf numFmtId="0" fontId="13" fillId="3" borderId="21" xfId="0" applyFont="1" applyFill="1" applyBorder="1" applyAlignment="1" applyProtection="1">
      <alignment horizontal="center"/>
      <protection locked="0"/>
    </xf>
    <xf numFmtId="0" fontId="13" fillId="3" borderId="5" xfId="0" applyFont="1" applyFill="1" applyBorder="1" applyAlignment="1" applyProtection="1">
      <alignment horizontal="center"/>
      <protection locked="0"/>
    </xf>
    <xf numFmtId="0" fontId="13" fillId="3" borderId="14" xfId="0" applyFont="1" applyFill="1" applyBorder="1" applyAlignment="1" applyProtection="1">
      <alignment horizontal="center"/>
      <protection locked="0"/>
    </xf>
    <xf numFmtId="0" fontId="16" fillId="3" borderId="5" xfId="0" applyFont="1" applyFill="1" applyBorder="1" applyAlignment="1" applyProtection="1">
      <alignment horizontal="left" vertical="center"/>
      <protection locked="0"/>
    </xf>
    <xf numFmtId="164" fontId="4" fillId="4" borderId="5" xfId="0" applyNumberFormat="1" applyFont="1" applyFill="1" applyBorder="1" applyAlignment="1">
      <alignment horizontal="center" vertical="top" wrapText="1"/>
    </xf>
    <xf numFmtId="0" fontId="3" fillId="4" borderId="5"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5" xfId="0" applyFont="1" applyBorder="1" applyAlignment="1">
      <alignment horizontal="center" vertical="top"/>
    </xf>
    <xf numFmtId="0" fontId="4" fillId="3" borderId="13" xfId="0" applyFont="1" applyFill="1" applyBorder="1" applyAlignment="1">
      <alignment horizontal="center" vertical="top"/>
    </xf>
    <xf numFmtId="0" fontId="4" fillId="3" borderId="0" xfId="0" applyFont="1" applyFill="1" applyAlignment="1">
      <alignment horizontal="center" vertical="top"/>
    </xf>
    <xf numFmtId="0" fontId="16" fillId="10" borderId="5" xfId="0" applyFont="1" applyFill="1" applyBorder="1" applyProtection="1">
      <protection locked="0"/>
    </xf>
    <xf numFmtId="0" fontId="13" fillId="10" borderId="5" xfId="0" applyFont="1" applyFill="1" applyBorder="1" applyProtection="1">
      <protection locked="0"/>
    </xf>
    <xf numFmtId="0" fontId="13" fillId="10" borderId="14" xfId="0" applyFont="1" applyFill="1" applyBorder="1" applyProtection="1">
      <protection locked="0"/>
    </xf>
    <xf numFmtId="0" fontId="16" fillId="5" borderId="5" xfId="0" applyFont="1" applyFill="1" applyBorder="1" applyProtection="1">
      <protection locked="0"/>
    </xf>
    <xf numFmtId="0" fontId="16" fillId="5" borderId="14" xfId="0" applyFont="1" applyFill="1" applyBorder="1" applyProtection="1">
      <protection locked="0"/>
    </xf>
    <xf numFmtId="0" fontId="3" fillId="2" borderId="21" xfId="0" applyFont="1" applyFill="1" applyBorder="1" applyAlignment="1">
      <alignment horizontal="center" vertical="top"/>
    </xf>
    <xf numFmtId="0" fontId="2" fillId="0" borderId="21" xfId="0" quotePrefix="1" applyFont="1" applyBorder="1" applyAlignment="1">
      <alignment horizontal="right" vertical="top" wrapText="1"/>
    </xf>
    <xf numFmtId="0" fontId="2" fillId="0" borderId="5" xfId="0" quotePrefix="1" applyFont="1" applyBorder="1" applyAlignment="1">
      <alignment horizontal="right" vertical="top" wrapText="1"/>
    </xf>
    <xf numFmtId="0" fontId="1" fillId="5" borderId="26" xfId="0" quotePrefix="1" applyFont="1" applyFill="1" applyBorder="1" applyAlignment="1">
      <alignment horizontal="center" vertical="top" wrapText="1"/>
    </xf>
    <xf numFmtId="0" fontId="1" fillId="5" borderId="4" xfId="0" quotePrefix="1" applyFont="1" applyFill="1" applyBorder="1" applyAlignment="1">
      <alignment horizontal="center" vertical="top" wrapText="1"/>
    </xf>
    <xf numFmtId="0" fontId="1" fillId="5" borderId="27" xfId="0" quotePrefix="1" applyFont="1" applyFill="1" applyBorder="1" applyAlignment="1">
      <alignment horizontal="center" vertical="top" wrapText="1"/>
    </xf>
    <xf numFmtId="164" fontId="3" fillId="2" borderId="14" xfId="0" applyNumberFormat="1" applyFont="1" applyFill="1" applyBorder="1" applyAlignment="1">
      <alignment horizontal="center" vertical="top" wrapText="1"/>
    </xf>
    <xf numFmtId="0" fontId="2" fillId="4" borderId="21" xfId="0" applyFont="1" applyFill="1" applyBorder="1" applyAlignment="1">
      <alignment horizontal="right" vertical="top"/>
    </xf>
    <xf numFmtId="0" fontId="2" fillId="4" borderId="5" xfId="0" applyFont="1" applyFill="1" applyBorder="1" applyAlignment="1">
      <alignment horizontal="right" vertical="top"/>
    </xf>
    <xf numFmtId="0" fontId="3" fillId="4" borderId="5" xfId="0" applyFont="1" applyFill="1" applyBorder="1" applyAlignment="1">
      <alignment horizontal="left" vertical="center" wrapText="1"/>
    </xf>
    <xf numFmtId="0" fontId="16" fillId="5" borderId="5" xfId="0" applyFont="1" applyFill="1" applyBorder="1" applyAlignment="1" applyProtection="1">
      <alignment horizontal="left"/>
      <protection locked="0"/>
    </xf>
    <xf numFmtId="0" fontId="16" fillId="5" borderId="14" xfId="0" applyFont="1" applyFill="1" applyBorder="1" applyAlignment="1" applyProtection="1">
      <alignment horizontal="left"/>
      <protection locked="0"/>
    </xf>
    <xf numFmtId="0" fontId="16" fillId="10" borderId="5" xfId="0" applyFont="1" applyFill="1" applyBorder="1" applyAlignment="1" applyProtection="1">
      <alignment horizontal="left"/>
      <protection locked="0"/>
    </xf>
    <xf numFmtId="0" fontId="16" fillId="10" borderId="14" xfId="0" applyFont="1" applyFill="1" applyBorder="1" applyAlignment="1" applyProtection="1">
      <alignment horizontal="left"/>
      <protection locked="0"/>
    </xf>
    <xf numFmtId="0" fontId="12" fillId="3" borderId="10" xfId="0" applyFont="1" applyFill="1" applyBorder="1" applyAlignment="1" applyProtection="1">
      <alignment horizontal="center"/>
      <protection locked="0"/>
    </xf>
    <xf numFmtId="0" fontId="12" fillId="3" borderId="11" xfId="0" applyFont="1" applyFill="1" applyBorder="1" applyAlignment="1" applyProtection="1">
      <alignment horizontal="center"/>
      <protection locked="0"/>
    </xf>
    <xf numFmtId="0" fontId="12" fillId="3" borderId="12" xfId="0" applyFont="1" applyFill="1" applyBorder="1" applyAlignment="1" applyProtection="1">
      <alignment horizontal="center"/>
      <protection locked="0"/>
    </xf>
    <xf numFmtId="0" fontId="12" fillId="3" borderId="13" xfId="0" applyFont="1" applyFill="1" applyBorder="1" applyAlignment="1" applyProtection="1">
      <alignment horizontal="center"/>
      <protection locked="0"/>
    </xf>
    <xf numFmtId="0" fontId="12" fillId="3" borderId="0" xfId="0" applyFont="1" applyFill="1" applyAlignment="1" applyProtection="1">
      <alignment horizontal="center"/>
      <protection locked="0"/>
    </xf>
    <xf numFmtId="0" fontId="12" fillId="3" borderId="6" xfId="0" applyFont="1" applyFill="1" applyBorder="1" applyAlignment="1" applyProtection="1">
      <alignment horizontal="center"/>
      <protection locked="0"/>
    </xf>
    <xf numFmtId="0" fontId="13" fillId="10" borderId="5" xfId="0" applyFont="1" applyFill="1" applyBorder="1" applyAlignment="1" applyProtection="1">
      <alignment horizontal="left"/>
      <protection locked="0"/>
    </xf>
    <xf numFmtId="0" fontId="13" fillId="10" borderId="14" xfId="0" applyFont="1" applyFill="1" applyBorder="1" applyAlignment="1" applyProtection="1">
      <alignment horizontal="left"/>
      <protection locked="0"/>
    </xf>
    <xf numFmtId="0" fontId="8" fillId="0" borderId="0" xfId="0" applyFont="1" applyAlignment="1">
      <alignment horizontal="right" vertical="center" wrapText="1"/>
    </xf>
    <xf numFmtId="0" fontId="2" fillId="0" borderId="21" xfId="0" quotePrefix="1" applyFont="1" applyBorder="1" applyAlignment="1">
      <alignment horizontal="center" vertical="top" wrapText="1"/>
    </xf>
    <xf numFmtId="0" fontId="16" fillId="3" borderId="21" xfId="0" applyFont="1" applyFill="1" applyBorder="1" applyAlignment="1" applyProtection="1">
      <alignment horizontal="left" vertical="top"/>
      <protection locked="0"/>
    </xf>
    <xf numFmtId="0" fontId="16" fillId="3" borderId="15" xfId="0" applyFont="1" applyFill="1" applyBorder="1" applyAlignment="1" applyProtection="1">
      <alignment horizontal="left" vertical="top"/>
      <protection locked="0"/>
    </xf>
    <xf numFmtId="0" fontId="2" fillId="4" borderId="5" xfId="0" applyFont="1" applyFill="1" applyBorder="1" applyAlignment="1">
      <alignment horizontal="left" vertical="top" wrapText="1"/>
    </xf>
    <xf numFmtId="0" fontId="12" fillId="3" borderId="10" xfId="0" applyFont="1" applyFill="1" applyBorder="1" applyAlignment="1" applyProtection="1">
      <alignment horizontal="center" wrapText="1"/>
      <protection locked="0"/>
    </xf>
    <xf numFmtId="0" fontId="12" fillId="3" borderId="11" xfId="0" applyFont="1" applyFill="1" applyBorder="1" applyAlignment="1" applyProtection="1">
      <alignment horizontal="center" wrapText="1"/>
      <protection locked="0"/>
    </xf>
    <xf numFmtId="0" fontId="12" fillId="3" borderId="12" xfId="0" applyFont="1" applyFill="1" applyBorder="1" applyAlignment="1" applyProtection="1">
      <alignment horizontal="center" wrapText="1"/>
      <protection locked="0"/>
    </xf>
    <xf numFmtId="0" fontId="12" fillId="3" borderId="13" xfId="0" applyFont="1" applyFill="1" applyBorder="1" applyAlignment="1" applyProtection="1">
      <alignment horizontal="center" wrapText="1"/>
      <protection locked="0"/>
    </xf>
    <xf numFmtId="0" fontId="12" fillId="3" borderId="0" xfId="0" applyFont="1" applyFill="1" applyAlignment="1" applyProtection="1">
      <alignment horizontal="center" wrapText="1"/>
      <protection locked="0"/>
    </xf>
    <xf numFmtId="0" fontId="12" fillId="3" borderId="6" xfId="0" applyFont="1" applyFill="1" applyBorder="1" applyAlignment="1" applyProtection="1">
      <alignment horizontal="center" wrapText="1"/>
      <protection locked="0"/>
    </xf>
    <xf numFmtId="0" fontId="12" fillId="3" borderId="26" xfId="0" applyFont="1" applyFill="1" applyBorder="1" applyAlignment="1" applyProtection="1">
      <alignment horizontal="center" wrapText="1"/>
      <protection locked="0"/>
    </xf>
    <xf numFmtId="0" fontId="12" fillId="3" borderId="4" xfId="0" applyFont="1" applyFill="1" applyBorder="1" applyAlignment="1" applyProtection="1">
      <alignment horizontal="center" wrapText="1"/>
      <protection locked="0"/>
    </xf>
    <xf numFmtId="0" fontId="12" fillId="3" borderId="27" xfId="0" applyFont="1" applyFill="1" applyBorder="1" applyAlignment="1" applyProtection="1">
      <alignment horizontal="center" wrapText="1"/>
      <protection locked="0"/>
    </xf>
  </cellXfs>
  <cellStyles count="4">
    <cellStyle name="Comma" xfId="1" builtinId="3"/>
    <cellStyle name="Normal" xfId="0" builtinId="0"/>
    <cellStyle name="Normal 2" xfId="2" xr:uid="{59E5413A-9D09-496E-87A1-B2DFA407756E}"/>
    <cellStyle name="Normal 3" xfId="3" xr:uid="{CF93F655-8FD6-479C-AE98-D9A358D8D07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148168</xdr:colOff>
      <xdr:row>7</xdr:row>
      <xdr:rowOff>105833</xdr:rowOff>
    </xdr:from>
    <xdr:to>
      <xdr:col>9</xdr:col>
      <xdr:colOff>2582334</xdr:colOff>
      <xdr:row>8</xdr:row>
      <xdr:rowOff>590550</xdr:rowOff>
    </xdr:to>
    <xdr:sp macro="" textlink="">
      <xdr:nvSpPr>
        <xdr:cNvPr id="2" name="Text Box 2">
          <a:extLst>
            <a:ext uri="{FF2B5EF4-FFF2-40B4-BE49-F238E27FC236}">
              <a16:creationId xmlns:a16="http://schemas.microsoft.com/office/drawing/2014/main" id="{3A675CCD-4B98-4153-B28E-E2B2F78D1FA1}"/>
            </a:ext>
          </a:extLst>
        </xdr:cNvPr>
        <xdr:cNvSpPr txBox="1">
          <a:spLocks noChangeArrowheads="1"/>
        </xdr:cNvSpPr>
      </xdr:nvSpPr>
      <xdr:spPr bwMode="auto">
        <a:xfrm>
          <a:off x="9101668" y="1305983"/>
          <a:ext cx="2434166" cy="68474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103669</xdr:rowOff>
    </xdr:to>
    <xdr:pic>
      <xdr:nvPicPr>
        <xdr:cNvPr id="3" name="Picture 2">
          <a:extLst>
            <a:ext uri="{FF2B5EF4-FFF2-40B4-BE49-F238E27FC236}">
              <a16:creationId xmlns:a16="http://schemas.microsoft.com/office/drawing/2014/main" id="{BE3AA7B3-87E9-4A92-BDC0-4AD40C91A481}"/>
            </a:ext>
          </a:extLst>
        </xdr:cNvPr>
        <xdr:cNvPicPr/>
      </xdr:nvPicPr>
      <xdr:blipFill>
        <a:blip xmlns:r="http://schemas.openxmlformats.org/officeDocument/2006/relationships" r:embed="rId1"/>
        <a:stretch>
          <a:fillRect/>
        </a:stretch>
      </xdr:blipFill>
      <xdr:spPr>
        <a:xfrm>
          <a:off x="7472893" y="1461556"/>
          <a:ext cx="341630" cy="347088"/>
        </a:xfrm>
        <a:prstGeom prst="rect">
          <a:avLst/>
        </a:prstGeom>
      </xdr:spPr>
    </xdr:pic>
    <xdr:clientData/>
  </xdr:twoCellAnchor>
  <xdr:twoCellAnchor>
    <xdr:from>
      <xdr:col>9</xdr:col>
      <xdr:colOff>131234</xdr:colOff>
      <xdr:row>15</xdr:row>
      <xdr:rowOff>57150</xdr:rowOff>
    </xdr:from>
    <xdr:to>
      <xdr:col>9</xdr:col>
      <xdr:colOff>2582334</xdr:colOff>
      <xdr:row>18</xdr:row>
      <xdr:rowOff>0</xdr:rowOff>
    </xdr:to>
    <xdr:sp macro="" textlink="">
      <xdr:nvSpPr>
        <xdr:cNvPr id="4" name="Text Box 2">
          <a:extLst>
            <a:ext uri="{FF2B5EF4-FFF2-40B4-BE49-F238E27FC236}">
              <a16:creationId xmlns:a16="http://schemas.microsoft.com/office/drawing/2014/main" id="{E46FBD58-B204-46F0-B3B3-27185AE9DFA0}"/>
            </a:ext>
          </a:extLst>
        </xdr:cNvPr>
        <xdr:cNvSpPr txBox="1">
          <a:spLocks noChangeArrowheads="1"/>
        </xdr:cNvSpPr>
      </xdr:nvSpPr>
      <xdr:spPr bwMode="auto">
        <a:xfrm>
          <a:off x="7417859" y="2905125"/>
          <a:ext cx="2451100" cy="9620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15</xdr:row>
      <xdr:rowOff>87840</xdr:rowOff>
    </xdr:from>
    <xdr:to>
      <xdr:col>9</xdr:col>
      <xdr:colOff>510964</xdr:colOff>
      <xdr:row>17</xdr:row>
      <xdr:rowOff>61338</xdr:rowOff>
    </xdr:to>
    <xdr:pic>
      <xdr:nvPicPr>
        <xdr:cNvPr id="5" name="Picture 4">
          <a:extLst>
            <a:ext uri="{FF2B5EF4-FFF2-40B4-BE49-F238E27FC236}">
              <a16:creationId xmlns:a16="http://schemas.microsoft.com/office/drawing/2014/main" id="{AA737B4D-4F0F-4CBF-896A-3D83D3D501C3}"/>
            </a:ext>
          </a:extLst>
        </xdr:cNvPr>
        <xdr:cNvPicPr/>
      </xdr:nvPicPr>
      <xdr:blipFill>
        <a:blip xmlns:r="http://schemas.openxmlformats.org/officeDocument/2006/relationships" r:embed="rId1"/>
        <a:stretch>
          <a:fillRect/>
        </a:stretch>
      </xdr:blipFill>
      <xdr:spPr>
        <a:xfrm>
          <a:off x="7455959" y="2935815"/>
          <a:ext cx="341630" cy="354498"/>
        </a:xfrm>
        <a:prstGeom prst="rect">
          <a:avLst/>
        </a:prstGeom>
      </xdr:spPr>
    </xdr:pic>
    <xdr:clientData/>
  </xdr:twoCellAnchor>
  <xdr:twoCellAnchor>
    <xdr:from>
      <xdr:col>9</xdr:col>
      <xdr:colOff>95258</xdr:colOff>
      <xdr:row>20</xdr:row>
      <xdr:rowOff>0</xdr:rowOff>
    </xdr:from>
    <xdr:to>
      <xdr:col>9</xdr:col>
      <xdr:colOff>2434170</xdr:colOff>
      <xdr:row>21</xdr:row>
      <xdr:rowOff>0</xdr:rowOff>
    </xdr:to>
    <xdr:sp macro="" textlink="">
      <xdr:nvSpPr>
        <xdr:cNvPr id="6" name="Text Box 2">
          <a:extLst>
            <a:ext uri="{FF2B5EF4-FFF2-40B4-BE49-F238E27FC236}">
              <a16:creationId xmlns:a16="http://schemas.microsoft.com/office/drawing/2014/main" id="{BCABEE24-5AF9-4620-AF8B-13DE4C1C6726}"/>
            </a:ext>
          </a:extLst>
        </xdr:cNvPr>
        <xdr:cNvSpPr txBox="1">
          <a:spLocks noChangeArrowheads="1"/>
        </xdr:cNvSpPr>
      </xdr:nvSpPr>
      <xdr:spPr bwMode="auto">
        <a:xfrm>
          <a:off x="7381883" y="4528609"/>
          <a:ext cx="2338912" cy="67204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20</xdr:row>
      <xdr:rowOff>20107</xdr:rowOff>
    </xdr:from>
    <xdr:to>
      <xdr:col>9</xdr:col>
      <xdr:colOff>474988</xdr:colOff>
      <xdr:row>20</xdr:row>
      <xdr:rowOff>368254</xdr:rowOff>
    </xdr:to>
    <xdr:pic>
      <xdr:nvPicPr>
        <xdr:cNvPr id="7" name="Picture 6">
          <a:extLst>
            <a:ext uri="{FF2B5EF4-FFF2-40B4-BE49-F238E27FC236}">
              <a16:creationId xmlns:a16="http://schemas.microsoft.com/office/drawing/2014/main" id="{3527C412-6DA1-417A-9958-4AD742E62BEB}"/>
            </a:ext>
          </a:extLst>
        </xdr:cNvPr>
        <xdr:cNvPicPr/>
      </xdr:nvPicPr>
      <xdr:blipFill>
        <a:blip xmlns:r="http://schemas.openxmlformats.org/officeDocument/2006/relationships" r:embed="rId1"/>
        <a:stretch>
          <a:fillRect/>
        </a:stretch>
      </xdr:blipFill>
      <xdr:spPr>
        <a:xfrm>
          <a:off x="7419983" y="4620682"/>
          <a:ext cx="341630" cy="348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F738-78F0-4C4A-AC7D-AE67806C02E7}">
  <dimension ref="A1:M37"/>
  <sheetViews>
    <sheetView topLeftCell="A9" zoomScale="80" zoomScaleNormal="80" zoomScaleSheetLayoutView="90" workbookViewId="0">
      <selection activeCell="A22" sqref="A22:M22"/>
    </sheetView>
  </sheetViews>
  <sheetFormatPr defaultColWidth="9.140625" defaultRowHeight="15" x14ac:dyDescent="0.2"/>
  <cols>
    <col min="1" max="11" width="9.140625" style="59"/>
    <col min="12" max="12" width="18.28515625" style="59" customWidth="1"/>
    <col min="13" max="13" width="15" style="59" customWidth="1"/>
    <col min="14" max="14" width="63.85546875" style="59" customWidth="1"/>
    <col min="15" max="16384" width="9.140625" style="59"/>
  </cols>
  <sheetData>
    <row r="1" spans="1:13" x14ac:dyDescent="0.2">
      <c r="A1" s="56"/>
      <c r="B1" s="57"/>
      <c r="C1" s="57"/>
      <c r="D1" s="57"/>
      <c r="E1" s="57"/>
      <c r="F1" s="57"/>
      <c r="G1" s="57"/>
      <c r="H1" s="57"/>
      <c r="I1" s="57"/>
      <c r="J1" s="57"/>
      <c r="K1" s="57"/>
      <c r="L1" s="57"/>
      <c r="M1" s="58"/>
    </row>
    <row r="2" spans="1:13" ht="15.75" x14ac:dyDescent="0.25">
      <c r="A2" s="60"/>
      <c r="B2" s="4"/>
      <c r="C2" s="4"/>
      <c r="D2" s="4"/>
      <c r="E2" s="4"/>
      <c r="F2" s="4"/>
      <c r="G2" s="4"/>
      <c r="H2" s="4"/>
      <c r="I2" s="4"/>
      <c r="J2" s="117"/>
      <c r="K2" s="117"/>
      <c r="L2" s="117"/>
      <c r="M2" s="61"/>
    </row>
    <row r="3" spans="1:13" x14ac:dyDescent="0.2">
      <c r="A3" s="62"/>
      <c r="B3" s="4"/>
      <c r="C3" s="4"/>
      <c r="D3" s="4"/>
      <c r="E3" s="4"/>
      <c r="F3" s="4"/>
      <c r="G3" s="4"/>
      <c r="H3" s="4"/>
      <c r="I3" s="4"/>
      <c r="J3" s="4"/>
      <c r="K3" s="4"/>
      <c r="L3" s="4"/>
      <c r="M3" s="61"/>
    </row>
    <row r="4" spans="1:13" ht="15.75" thickBot="1" x14ac:dyDescent="0.25">
      <c r="A4" s="62"/>
      <c r="B4" s="4"/>
      <c r="C4" s="4"/>
      <c r="D4" s="4"/>
      <c r="E4" s="4"/>
      <c r="F4" s="4"/>
      <c r="G4" s="4"/>
      <c r="H4" s="4"/>
      <c r="I4" s="4"/>
      <c r="J4" s="4"/>
      <c r="K4" s="4"/>
      <c r="L4" s="4"/>
      <c r="M4" s="61"/>
    </row>
    <row r="5" spans="1:13" ht="21" thickBot="1" x14ac:dyDescent="0.35">
      <c r="A5" s="118" t="s">
        <v>120</v>
      </c>
      <c r="B5" s="119"/>
      <c r="C5" s="119"/>
      <c r="D5" s="119"/>
      <c r="E5" s="119"/>
      <c r="F5" s="119"/>
      <c r="G5" s="119"/>
      <c r="H5" s="119"/>
      <c r="I5" s="119"/>
      <c r="J5" s="119"/>
      <c r="K5" s="119"/>
      <c r="L5" s="119"/>
      <c r="M5" s="120"/>
    </row>
    <row r="6" spans="1:13" ht="15.75" thickBot="1" x14ac:dyDescent="0.25">
      <c r="A6" s="62"/>
      <c r="B6" s="4"/>
      <c r="C6" s="4"/>
      <c r="D6" s="4"/>
      <c r="E6" s="4"/>
      <c r="F6" s="4"/>
      <c r="G6" s="4"/>
      <c r="H6" s="4"/>
      <c r="I6" s="4"/>
      <c r="J6" s="4"/>
      <c r="K6" s="4"/>
      <c r="L6" s="4"/>
      <c r="M6" s="61"/>
    </row>
    <row r="7" spans="1:13" ht="16.5" thickBot="1" x14ac:dyDescent="0.3">
      <c r="A7" s="63" t="s">
        <v>121</v>
      </c>
      <c r="B7" s="4"/>
      <c r="C7" s="4"/>
      <c r="D7" s="4"/>
      <c r="E7" s="121" t="s">
        <v>117</v>
      </c>
      <c r="F7" s="122"/>
      <c r="G7" s="122"/>
      <c r="H7" s="122"/>
      <c r="I7" s="122"/>
      <c r="J7" s="122"/>
      <c r="K7" s="122"/>
      <c r="L7" s="123"/>
      <c r="M7" s="61"/>
    </row>
    <row r="8" spans="1:13" ht="15.75" thickBot="1" x14ac:dyDescent="0.25">
      <c r="A8" s="62"/>
      <c r="B8" s="4"/>
      <c r="C8" s="4"/>
      <c r="D8" s="4"/>
      <c r="E8" s="29"/>
      <c r="F8" s="29"/>
      <c r="G8" s="29"/>
      <c r="H8" s="29"/>
      <c r="I8" s="29"/>
      <c r="J8" s="29"/>
      <c r="K8" s="29"/>
      <c r="L8" s="29"/>
      <c r="M8" s="61"/>
    </row>
    <row r="9" spans="1:13" ht="80.25" customHeight="1" thickBot="1" x14ac:dyDescent="0.3">
      <c r="A9" s="63" t="s">
        <v>122</v>
      </c>
      <c r="B9" s="4"/>
      <c r="C9" s="4"/>
      <c r="D9" s="4"/>
      <c r="E9" s="124" t="s">
        <v>202</v>
      </c>
      <c r="F9" s="125"/>
      <c r="G9" s="125"/>
      <c r="H9" s="125"/>
      <c r="I9" s="125"/>
      <c r="J9" s="125"/>
      <c r="K9" s="125"/>
      <c r="L9" s="126"/>
      <c r="M9" s="61"/>
    </row>
    <row r="10" spans="1:13" ht="15.75" thickBot="1" x14ac:dyDescent="0.25">
      <c r="A10" s="62"/>
      <c r="B10" s="4"/>
      <c r="C10" s="4"/>
      <c r="D10" s="4"/>
      <c r="E10" s="29"/>
      <c r="F10" s="29"/>
      <c r="G10" s="29"/>
      <c r="H10" s="29"/>
      <c r="I10" s="29"/>
      <c r="J10" s="29"/>
      <c r="K10" s="29"/>
      <c r="L10" s="29"/>
      <c r="M10" s="61"/>
    </row>
    <row r="11" spans="1:13" ht="42" customHeight="1" x14ac:dyDescent="0.25">
      <c r="A11" s="130" t="s">
        <v>123</v>
      </c>
      <c r="B11" s="131"/>
      <c r="C11" s="131"/>
      <c r="D11" s="131"/>
      <c r="E11" s="132" t="s">
        <v>218</v>
      </c>
      <c r="F11" s="133"/>
      <c r="G11" s="133"/>
      <c r="H11" s="133"/>
      <c r="I11" s="133"/>
      <c r="J11" s="133"/>
      <c r="K11" s="133"/>
      <c r="L11" s="134"/>
      <c r="M11" s="61"/>
    </row>
    <row r="12" spans="1:13" ht="25.5" customHeight="1" thickBot="1" x14ac:dyDescent="0.3">
      <c r="A12" s="130"/>
      <c r="B12" s="131"/>
      <c r="C12" s="131"/>
      <c r="D12" s="131"/>
      <c r="E12" s="127" t="s">
        <v>124</v>
      </c>
      <c r="F12" s="128"/>
      <c r="G12" s="128"/>
      <c r="H12" s="128"/>
      <c r="I12" s="128"/>
      <c r="J12" s="128"/>
      <c r="K12" s="128"/>
      <c r="L12" s="129"/>
      <c r="M12" s="61"/>
    </row>
    <row r="13" spans="1:13" ht="15.75" thickBot="1" x14ac:dyDescent="0.25">
      <c r="A13" s="62"/>
      <c r="B13" s="4"/>
      <c r="C13" s="4"/>
      <c r="D13" s="4"/>
      <c r="E13" s="4"/>
      <c r="F13" s="4"/>
      <c r="G13" s="4"/>
      <c r="H13" s="4"/>
      <c r="I13" s="4"/>
      <c r="J13" s="4"/>
      <c r="K13" s="4"/>
      <c r="L13" s="4"/>
      <c r="M13" s="61"/>
    </row>
    <row r="14" spans="1:13" ht="16.5" thickBot="1" x14ac:dyDescent="0.3">
      <c r="A14" s="114" t="s">
        <v>125</v>
      </c>
      <c r="B14" s="115"/>
      <c r="C14" s="115"/>
      <c r="D14" s="115"/>
      <c r="E14" s="115"/>
      <c r="F14" s="115"/>
      <c r="G14" s="115"/>
      <c r="H14" s="115"/>
      <c r="I14" s="115"/>
      <c r="J14" s="115"/>
      <c r="K14" s="115"/>
      <c r="L14" s="115"/>
      <c r="M14" s="116"/>
    </row>
    <row r="15" spans="1:13" x14ac:dyDescent="0.2">
      <c r="A15" s="62"/>
      <c r="B15" s="4"/>
      <c r="C15" s="4"/>
      <c r="D15" s="4"/>
      <c r="E15" s="4"/>
      <c r="F15" s="4"/>
      <c r="G15" s="4"/>
      <c r="H15" s="4"/>
      <c r="I15" s="4"/>
      <c r="J15" s="4"/>
      <c r="K15" s="4"/>
      <c r="L15" s="4"/>
      <c r="M15" s="61"/>
    </row>
    <row r="16" spans="1:13" ht="15.75" x14ac:dyDescent="0.25">
      <c r="A16" s="138" t="s">
        <v>126</v>
      </c>
      <c r="B16" s="139"/>
      <c r="C16" s="139"/>
      <c r="D16" s="139"/>
      <c r="E16" s="139"/>
      <c r="F16" s="139"/>
      <c r="G16" s="139"/>
      <c r="H16" s="139"/>
      <c r="I16" s="139"/>
      <c r="J16" s="139"/>
      <c r="K16" s="139"/>
      <c r="L16" s="139"/>
      <c r="M16" s="140"/>
    </row>
    <row r="17" spans="1:13" ht="45" customHeight="1" x14ac:dyDescent="0.2">
      <c r="A17" s="135" t="s">
        <v>223</v>
      </c>
      <c r="B17" s="136"/>
      <c r="C17" s="136"/>
      <c r="D17" s="136"/>
      <c r="E17" s="136"/>
      <c r="F17" s="136"/>
      <c r="G17" s="136"/>
      <c r="H17" s="136"/>
      <c r="I17" s="136"/>
      <c r="J17" s="136"/>
      <c r="K17" s="136"/>
      <c r="L17" s="136"/>
      <c r="M17" s="137"/>
    </row>
    <row r="18" spans="1:13" x14ac:dyDescent="0.2">
      <c r="A18" s="135"/>
      <c r="B18" s="136"/>
      <c r="C18" s="136"/>
      <c r="D18" s="136"/>
      <c r="E18" s="136"/>
      <c r="F18" s="136"/>
      <c r="G18" s="136"/>
      <c r="H18" s="136"/>
      <c r="I18" s="136"/>
      <c r="J18" s="136"/>
      <c r="K18" s="136"/>
      <c r="L18" s="136"/>
      <c r="M18" s="137"/>
    </row>
    <row r="19" spans="1:13" ht="15.75" x14ac:dyDescent="0.25">
      <c r="A19" s="138" t="s">
        <v>127</v>
      </c>
      <c r="B19" s="139"/>
      <c r="C19" s="139"/>
      <c r="D19" s="139"/>
      <c r="E19" s="139"/>
      <c r="F19" s="139"/>
      <c r="G19" s="139"/>
      <c r="H19" s="139"/>
      <c r="I19" s="139"/>
      <c r="J19" s="139"/>
      <c r="K19" s="139"/>
      <c r="L19" s="139"/>
      <c r="M19" s="140"/>
    </row>
    <row r="20" spans="1:13" x14ac:dyDescent="0.2">
      <c r="A20" s="141" t="s">
        <v>128</v>
      </c>
      <c r="B20" s="142"/>
      <c r="C20" s="142"/>
      <c r="D20" s="142"/>
      <c r="E20" s="142"/>
      <c r="F20" s="142"/>
      <c r="G20" s="142"/>
      <c r="H20" s="142"/>
      <c r="I20" s="142"/>
      <c r="J20" s="142"/>
      <c r="K20" s="142"/>
      <c r="L20" s="142"/>
      <c r="M20" s="143"/>
    </row>
    <row r="21" spans="1:13" ht="24" customHeight="1" x14ac:dyDescent="0.2">
      <c r="A21" s="135" t="s">
        <v>129</v>
      </c>
      <c r="B21" s="136"/>
      <c r="C21" s="136"/>
      <c r="D21" s="136"/>
      <c r="E21" s="136"/>
      <c r="F21" s="136"/>
      <c r="G21" s="136"/>
      <c r="H21" s="136"/>
      <c r="I21" s="136"/>
      <c r="J21" s="136"/>
      <c r="K21" s="136"/>
      <c r="L21" s="136"/>
      <c r="M21" s="137"/>
    </row>
    <row r="22" spans="1:13" ht="48.75" customHeight="1" x14ac:dyDescent="0.2">
      <c r="A22" s="135" t="s">
        <v>224</v>
      </c>
      <c r="B22" s="136"/>
      <c r="C22" s="136"/>
      <c r="D22" s="136"/>
      <c r="E22" s="136"/>
      <c r="F22" s="136"/>
      <c r="G22" s="136"/>
      <c r="H22" s="136"/>
      <c r="I22" s="136"/>
      <c r="J22" s="136"/>
      <c r="K22" s="136"/>
      <c r="L22" s="136"/>
      <c r="M22" s="137"/>
    </row>
    <row r="23" spans="1:13" ht="21" customHeight="1" x14ac:dyDescent="0.2">
      <c r="A23" s="64"/>
      <c r="B23" s="65"/>
      <c r="C23" s="65"/>
      <c r="D23" s="65"/>
      <c r="E23" s="65"/>
      <c r="F23" s="65"/>
      <c r="G23" s="65"/>
      <c r="H23" s="65"/>
      <c r="I23" s="65"/>
      <c r="J23" s="65"/>
      <c r="K23" s="65"/>
      <c r="L23" s="65"/>
      <c r="M23" s="66"/>
    </row>
    <row r="24" spans="1:13" ht="30.75" customHeight="1" x14ac:dyDescent="0.2">
      <c r="A24" s="141" t="s">
        <v>130</v>
      </c>
      <c r="B24" s="142"/>
      <c r="C24" s="142"/>
      <c r="D24" s="142"/>
      <c r="E24" s="142"/>
      <c r="F24" s="142"/>
      <c r="G24" s="142"/>
      <c r="H24" s="142"/>
      <c r="I24" s="142"/>
      <c r="J24" s="142"/>
      <c r="K24" s="142"/>
      <c r="L24" s="142"/>
      <c r="M24" s="143"/>
    </row>
    <row r="25" spans="1:13" ht="21.75" customHeight="1" x14ac:dyDescent="0.2">
      <c r="A25" s="135" t="s">
        <v>131</v>
      </c>
      <c r="B25" s="136"/>
      <c r="C25" s="136"/>
      <c r="D25" s="136"/>
      <c r="E25" s="136"/>
      <c r="F25" s="136"/>
      <c r="G25" s="136"/>
      <c r="H25" s="136"/>
      <c r="I25" s="136"/>
      <c r="J25" s="136"/>
      <c r="K25" s="136"/>
      <c r="L25" s="136"/>
      <c r="M25" s="137"/>
    </row>
    <row r="26" spans="1:13" ht="37.5" customHeight="1" x14ac:dyDescent="0.2">
      <c r="A26" s="135" t="s">
        <v>132</v>
      </c>
      <c r="B26" s="136"/>
      <c r="C26" s="136"/>
      <c r="D26" s="136"/>
      <c r="E26" s="136"/>
      <c r="F26" s="136"/>
      <c r="G26" s="136"/>
      <c r="H26" s="136"/>
      <c r="I26" s="136"/>
      <c r="J26" s="136"/>
      <c r="K26" s="136"/>
      <c r="L26" s="136"/>
      <c r="M26" s="137"/>
    </row>
    <row r="27" spans="1:13" ht="50.25" customHeight="1" x14ac:dyDescent="0.2">
      <c r="A27" s="135" t="s">
        <v>237</v>
      </c>
      <c r="B27" s="136"/>
      <c r="C27" s="136"/>
      <c r="D27" s="136"/>
      <c r="E27" s="136"/>
      <c r="F27" s="136"/>
      <c r="G27" s="136"/>
      <c r="H27" s="136"/>
      <c r="I27" s="136"/>
      <c r="J27" s="136"/>
      <c r="K27" s="136"/>
      <c r="L27" s="136"/>
      <c r="M27" s="137"/>
    </row>
    <row r="28" spans="1:13" ht="56.25" customHeight="1" x14ac:dyDescent="0.2">
      <c r="A28" s="135" t="s">
        <v>238</v>
      </c>
      <c r="B28" s="136"/>
      <c r="C28" s="136"/>
      <c r="D28" s="136"/>
      <c r="E28" s="136"/>
      <c r="F28" s="136"/>
      <c r="G28" s="136"/>
      <c r="H28" s="136"/>
      <c r="I28" s="136"/>
      <c r="J28" s="136"/>
      <c r="K28" s="136"/>
      <c r="L28" s="136"/>
      <c r="M28" s="137"/>
    </row>
    <row r="29" spans="1:13" ht="54" customHeight="1" x14ac:dyDescent="0.2">
      <c r="A29" s="135" t="s">
        <v>239</v>
      </c>
      <c r="B29" s="136"/>
      <c r="C29" s="136"/>
      <c r="D29" s="136"/>
      <c r="E29" s="136"/>
      <c r="F29" s="136"/>
      <c r="G29" s="136"/>
      <c r="H29" s="136"/>
      <c r="I29" s="136"/>
      <c r="J29" s="136"/>
      <c r="K29" s="136"/>
      <c r="L29" s="136"/>
      <c r="M29" s="137"/>
    </row>
    <row r="30" spans="1:13" ht="53.25" customHeight="1" x14ac:dyDescent="0.2">
      <c r="A30" s="135" t="s">
        <v>225</v>
      </c>
      <c r="B30" s="136"/>
      <c r="C30" s="136"/>
      <c r="D30" s="136"/>
      <c r="E30" s="136"/>
      <c r="F30" s="136"/>
      <c r="G30" s="136"/>
      <c r="H30" s="136"/>
      <c r="I30" s="136"/>
      <c r="J30" s="136"/>
      <c r="K30" s="136"/>
      <c r="L30" s="136"/>
      <c r="M30" s="137"/>
    </row>
    <row r="31" spans="1:13" ht="34.5" customHeight="1" x14ac:dyDescent="0.2">
      <c r="A31" s="135" t="s">
        <v>163</v>
      </c>
      <c r="B31" s="136"/>
      <c r="C31" s="136"/>
      <c r="D31" s="136"/>
      <c r="E31" s="136"/>
      <c r="F31" s="136"/>
      <c r="G31" s="136"/>
      <c r="H31" s="136"/>
      <c r="I31" s="136"/>
      <c r="J31" s="136"/>
      <c r="K31" s="136"/>
      <c r="L31" s="136"/>
      <c r="M31" s="137"/>
    </row>
    <row r="32" spans="1:13" ht="17.45" customHeight="1" x14ac:dyDescent="0.2">
      <c r="A32" s="135"/>
      <c r="B32" s="136"/>
      <c r="C32" s="136"/>
      <c r="D32" s="136"/>
      <c r="E32" s="136"/>
      <c r="F32" s="136"/>
      <c r="G32" s="136"/>
      <c r="H32" s="136"/>
      <c r="I32" s="136"/>
      <c r="J32" s="136"/>
      <c r="K32" s="136"/>
      <c r="L32" s="136"/>
      <c r="M32" s="137"/>
    </row>
    <row r="33" spans="1:13" x14ac:dyDescent="0.2">
      <c r="A33" s="150" t="s">
        <v>133</v>
      </c>
      <c r="B33" s="151"/>
      <c r="C33" s="151"/>
      <c r="D33" s="151"/>
      <c r="E33" s="151"/>
      <c r="F33" s="151"/>
      <c r="G33" s="151"/>
      <c r="H33" s="151"/>
      <c r="I33" s="151"/>
      <c r="J33" s="151"/>
      <c r="K33" s="151"/>
      <c r="L33" s="151"/>
      <c r="M33" s="152"/>
    </row>
    <row r="34" spans="1:13" ht="20.25" customHeight="1" x14ac:dyDescent="0.2">
      <c r="A34" s="144" t="s">
        <v>134</v>
      </c>
      <c r="B34" s="145"/>
      <c r="C34" s="145"/>
      <c r="D34" s="145"/>
      <c r="E34" s="145"/>
      <c r="F34" s="145"/>
      <c r="G34" s="145"/>
      <c r="H34" s="145"/>
      <c r="I34" s="145"/>
      <c r="J34" s="145"/>
      <c r="K34" s="145"/>
      <c r="L34" s="145"/>
      <c r="M34" s="146"/>
    </row>
    <row r="35" spans="1:13" ht="48.75" customHeight="1" x14ac:dyDescent="0.25">
      <c r="A35" s="135" t="s">
        <v>226</v>
      </c>
      <c r="B35" s="136"/>
      <c r="C35" s="136"/>
      <c r="D35" s="136"/>
      <c r="E35" s="136"/>
      <c r="F35" s="136"/>
      <c r="G35" s="136"/>
      <c r="H35" s="136"/>
      <c r="I35" s="136"/>
      <c r="J35" s="136"/>
      <c r="K35" s="136"/>
      <c r="L35" s="136"/>
      <c r="M35" s="137"/>
    </row>
    <row r="36" spans="1:13" ht="19.149999999999999" customHeight="1" x14ac:dyDescent="0.2">
      <c r="A36" s="64"/>
      <c r="B36" s="65"/>
      <c r="C36" s="65"/>
      <c r="D36" s="65"/>
      <c r="E36" s="65"/>
      <c r="F36" s="65"/>
      <c r="G36" s="65"/>
      <c r="H36" s="65"/>
      <c r="I36" s="65"/>
      <c r="J36" s="65"/>
      <c r="K36" s="65"/>
      <c r="L36" s="65"/>
      <c r="M36" s="66"/>
    </row>
    <row r="37" spans="1:13" ht="15.75" thickBot="1" x14ac:dyDescent="0.25">
      <c r="A37" s="147"/>
      <c r="B37" s="148"/>
      <c r="C37" s="148"/>
      <c r="D37" s="148"/>
      <c r="E37" s="148"/>
      <c r="F37" s="148"/>
      <c r="G37" s="148"/>
      <c r="H37" s="148"/>
      <c r="I37" s="148"/>
      <c r="J37" s="148"/>
      <c r="K37" s="148"/>
      <c r="L37" s="148"/>
      <c r="M37" s="149"/>
    </row>
  </sheetData>
  <sheetProtection algorithmName="SHA-512" hashValue="kHbzU3PA3QS0bnKXHfADeLdKaKrbyeu9+by2fIU5klBVrGGXfo4PFcIesqZSutKx+rBSyixDMAsLvCXP3nqrLw==" saltValue="vX7dip66PM+ome0vOO8ooA==" spinCount="100000" sheet="1" objects="1" scenarios="1"/>
  <protectedRanges>
    <protectedRange sqref="E11" name="Range1"/>
  </protectedRanges>
  <mergeCells count="28">
    <mergeCell ref="A34:M34"/>
    <mergeCell ref="A35:M35"/>
    <mergeCell ref="A37:M37"/>
    <mergeCell ref="A28:M28"/>
    <mergeCell ref="A29:M29"/>
    <mergeCell ref="A30:M30"/>
    <mergeCell ref="A31:M31"/>
    <mergeCell ref="A32:M32"/>
    <mergeCell ref="A33:M33"/>
    <mergeCell ref="A27:M27"/>
    <mergeCell ref="A16:M16"/>
    <mergeCell ref="A17:M17"/>
    <mergeCell ref="A18:M18"/>
    <mergeCell ref="A19:M19"/>
    <mergeCell ref="A20:M20"/>
    <mergeCell ref="A21:M21"/>
    <mergeCell ref="A22:M22"/>
    <mergeCell ref="A24:M24"/>
    <mergeCell ref="A25:M25"/>
    <mergeCell ref="A26:M26"/>
    <mergeCell ref="A14:M14"/>
    <mergeCell ref="J2:L2"/>
    <mergeCell ref="A5:M5"/>
    <mergeCell ref="E7:L7"/>
    <mergeCell ref="E9:L9"/>
    <mergeCell ref="E12:L12"/>
    <mergeCell ref="A11:D12"/>
    <mergeCell ref="E11:L1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D2064-429A-452E-84A5-36B1D1815E0A}">
  <sheetPr>
    <tabColor rgb="FF00B050"/>
  </sheetPr>
  <dimension ref="A1:I50"/>
  <sheetViews>
    <sheetView topLeftCell="A11" zoomScaleNormal="100" zoomScaleSheetLayoutView="100" workbookViewId="0">
      <selection activeCell="A20" sqref="A20:B20"/>
    </sheetView>
  </sheetViews>
  <sheetFormatPr defaultColWidth="9.140625" defaultRowHeight="15" x14ac:dyDescent="0.2"/>
  <cols>
    <col min="1" max="1" width="25" style="70" customWidth="1"/>
    <col min="2" max="2" width="13.5703125" style="70" customWidth="1"/>
    <col min="3" max="3" width="9.140625" style="70"/>
    <col min="4" max="4" width="10.85546875" style="70" customWidth="1"/>
    <col min="5" max="5" width="13.85546875" style="70" customWidth="1"/>
    <col min="6" max="6" width="9.140625" style="70"/>
    <col min="7" max="7" width="11.140625" style="70" customWidth="1"/>
    <col min="8" max="8" width="9.140625" style="70"/>
    <col min="9" max="9" width="32.42578125" style="70" customWidth="1"/>
    <col min="10" max="10" width="39.28515625" style="70" customWidth="1"/>
    <col min="11" max="16384" width="9.140625" style="70"/>
  </cols>
  <sheetData>
    <row r="1" spans="1:9" ht="15.75" thickBot="1" x14ac:dyDescent="0.25">
      <c r="A1" s="67"/>
      <c r="B1" s="68"/>
      <c r="C1" s="68"/>
      <c r="D1" s="68"/>
      <c r="E1" s="68"/>
      <c r="F1" s="68"/>
      <c r="G1" s="68"/>
      <c r="H1" s="68"/>
      <c r="I1" s="69" t="s">
        <v>208</v>
      </c>
    </row>
    <row r="2" spans="1:9" ht="20.25" customHeight="1" x14ac:dyDescent="0.2">
      <c r="A2" s="227" t="s">
        <v>206</v>
      </c>
      <c r="B2" s="228"/>
      <c r="C2" s="228"/>
      <c r="D2" s="228"/>
      <c r="E2" s="228"/>
      <c r="F2" s="228"/>
      <c r="G2" s="228"/>
      <c r="H2" s="228"/>
      <c r="I2" s="229"/>
    </row>
    <row r="3" spans="1:9" ht="12.75" customHeight="1" thickBot="1" x14ac:dyDescent="0.25">
      <c r="A3" s="230"/>
      <c r="B3" s="231"/>
      <c r="C3" s="231"/>
      <c r="D3" s="231"/>
      <c r="E3" s="231"/>
      <c r="F3" s="231"/>
      <c r="G3" s="231"/>
      <c r="H3" s="231"/>
      <c r="I3" s="232"/>
    </row>
    <row r="4" spans="1:9" ht="20.25" customHeight="1" x14ac:dyDescent="0.2">
      <c r="A4" s="233" t="s">
        <v>207</v>
      </c>
      <c r="B4" s="234"/>
      <c r="C4" s="234"/>
      <c r="D4" s="234"/>
      <c r="E4" s="234"/>
      <c r="F4" s="234"/>
      <c r="G4" s="234"/>
      <c r="H4" s="234"/>
      <c r="I4" s="235"/>
    </row>
    <row r="5" spans="1:9" ht="10.5" customHeight="1" x14ac:dyDescent="0.2">
      <c r="A5" s="236"/>
      <c r="B5" s="237"/>
      <c r="C5" s="237"/>
      <c r="D5" s="237"/>
      <c r="E5" s="237"/>
      <c r="F5" s="237"/>
      <c r="G5" s="237"/>
      <c r="H5" s="237"/>
      <c r="I5" s="238"/>
    </row>
    <row r="6" spans="1:9" ht="8.25" customHeight="1" x14ac:dyDescent="0.2">
      <c r="A6" s="236"/>
      <c r="B6" s="237"/>
      <c r="C6" s="237"/>
      <c r="D6" s="237"/>
      <c r="E6" s="237"/>
      <c r="F6" s="237"/>
      <c r="G6" s="237"/>
      <c r="H6" s="237"/>
      <c r="I6" s="238"/>
    </row>
    <row r="7" spans="1:9" ht="13.5" customHeight="1" x14ac:dyDescent="0.2">
      <c r="A7" s="236"/>
      <c r="B7" s="237"/>
      <c r="C7" s="237"/>
      <c r="D7" s="237"/>
      <c r="E7" s="237"/>
      <c r="F7" s="237"/>
      <c r="G7" s="237"/>
      <c r="H7" s="237"/>
      <c r="I7" s="238"/>
    </row>
    <row r="8" spans="1:9" ht="30.75" customHeight="1" x14ac:dyDescent="0.25">
      <c r="A8" s="156" t="s">
        <v>146</v>
      </c>
      <c r="B8" s="157"/>
      <c r="C8" s="158" t="s">
        <v>117</v>
      </c>
      <c r="D8" s="158"/>
      <c r="E8" s="158"/>
      <c r="F8" s="158"/>
      <c r="G8" s="158"/>
      <c r="H8" s="158"/>
      <c r="I8" s="159"/>
    </row>
    <row r="9" spans="1:9" ht="66.75" customHeight="1" x14ac:dyDescent="0.25">
      <c r="A9" s="156" t="s">
        <v>122</v>
      </c>
      <c r="B9" s="157"/>
      <c r="C9" s="158" t="s">
        <v>202</v>
      </c>
      <c r="D9" s="158"/>
      <c r="E9" s="158"/>
      <c r="F9" s="158"/>
      <c r="G9" s="158"/>
      <c r="H9" s="158"/>
      <c r="I9" s="159"/>
    </row>
    <row r="10" spans="1:9" ht="26.25" customHeight="1" x14ac:dyDescent="0.25">
      <c r="A10" s="156"/>
      <c r="B10" s="157"/>
      <c r="C10" s="222"/>
      <c r="D10" s="222"/>
      <c r="E10" s="222"/>
      <c r="F10" s="222"/>
      <c r="G10" s="222"/>
      <c r="H10" s="222"/>
      <c r="I10" s="223"/>
    </row>
    <row r="11" spans="1:9" ht="37.5" customHeight="1" x14ac:dyDescent="0.25">
      <c r="A11" s="220" t="s">
        <v>123</v>
      </c>
      <c r="B11" s="221"/>
      <c r="C11" s="224" t="s">
        <v>219</v>
      </c>
      <c r="D11" s="225"/>
      <c r="E11" s="225"/>
      <c r="F11" s="225"/>
      <c r="G11" s="225"/>
      <c r="H11" s="225"/>
      <c r="I11" s="226"/>
    </row>
    <row r="12" spans="1:9" ht="21.75" customHeight="1" x14ac:dyDescent="0.25">
      <c r="A12" s="220"/>
      <c r="B12" s="221"/>
      <c r="C12" s="160" t="s">
        <v>227</v>
      </c>
      <c r="D12" s="160"/>
      <c r="E12" s="160"/>
      <c r="F12" s="160"/>
      <c r="G12" s="160"/>
      <c r="H12" s="160"/>
      <c r="I12" s="161"/>
    </row>
    <row r="13" spans="1:9" x14ac:dyDescent="0.2">
      <c r="A13" s="71"/>
      <c r="B13" s="72"/>
      <c r="C13" s="72"/>
      <c r="D13" s="72"/>
      <c r="E13" s="72"/>
      <c r="F13" s="72"/>
      <c r="G13" s="72"/>
      <c r="H13" s="72"/>
      <c r="I13" s="73"/>
    </row>
    <row r="14" spans="1:9" x14ac:dyDescent="0.2">
      <c r="A14" s="71"/>
      <c r="B14" s="72"/>
      <c r="C14" s="72"/>
      <c r="D14" s="72"/>
      <c r="E14" s="72"/>
      <c r="F14" s="72"/>
      <c r="G14" s="72"/>
      <c r="H14" s="72"/>
      <c r="I14" s="73"/>
    </row>
    <row r="15" spans="1:9" ht="16.5" customHeight="1" x14ac:dyDescent="0.25">
      <c r="A15" s="162" t="s">
        <v>147</v>
      </c>
      <c r="B15" s="163"/>
      <c r="C15" s="163"/>
      <c r="D15" s="163"/>
      <c r="E15" s="163"/>
      <c r="F15" s="163"/>
      <c r="G15" s="163"/>
      <c r="H15" s="163"/>
      <c r="I15" s="164"/>
    </row>
    <row r="16" spans="1:9" x14ac:dyDescent="0.2">
      <c r="A16" s="71" t="s">
        <v>148</v>
      </c>
      <c r="B16" s="72"/>
      <c r="C16" s="72"/>
      <c r="D16" s="72"/>
      <c r="E16" s="72"/>
      <c r="F16" s="72"/>
      <c r="G16" s="72"/>
      <c r="H16" s="72"/>
      <c r="I16" s="73"/>
    </row>
    <row r="17" spans="1:9" x14ac:dyDescent="0.2">
      <c r="A17" s="71"/>
      <c r="B17" s="72"/>
      <c r="C17" s="72"/>
      <c r="D17" s="72"/>
      <c r="E17" s="72"/>
      <c r="F17" s="72"/>
      <c r="G17" s="72"/>
      <c r="H17" s="72"/>
      <c r="I17" s="73"/>
    </row>
    <row r="18" spans="1:9" ht="70.5" customHeight="1" thickBot="1" x14ac:dyDescent="0.25">
      <c r="A18" s="165" t="s">
        <v>228</v>
      </c>
      <c r="B18" s="166"/>
      <c r="C18" s="166"/>
      <c r="D18" s="166"/>
      <c r="E18" s="166"/>
      <c r="F18" s="166"/>
      <c r="G18" s="166"/>
      <c r="H18" s="166"/>
      <c r="I18" s="167"/>
    </row>
    <row r="19" spans="1:9" ht="35.1" customHeight="1" x14ac:dyDescent="0.2">
      <c r="A19" s="168" t="s">
        <v>229</v>
      </c>
      <c r="B19" s="169"/>
      <c r="C19" s="169"/>
      <c r="D19" s="169"/>
      <c r="E19" s="169"/>
      <c r="F19" s="169"/>
      <c r="G19" s="169"/>
      <c r="H19" s="169"/>
      <c r="I19" s="170"/>
    </row>
    <row r="20" spans="1:9" ht="35.1" customHeight="1" x14ac:dyDescent="0.25">
      <c r="A20" s="171">
        <f>'A.REMOVAL OF OLD &amp; INSTAL NEW '!F43</f>
        <v>0</v>
      </c>
      <c r="B20" s="172"/>
      <c r="C20" s="173" t="s">
        <v>149</v>
      </c>
      <c r="D20" s="173"/>
      <c r="E20" s="174"/>
      <c r="F20" s="174"/>
      <c r="G20" s="174"/>
      <c r="H20" s="175"/>
      <c r="I20" s="176"/>
    </row>
    <row r="21" spans="1:9" ht="35.1" customHeight="1" thickBot="1" x14ac:dyDescent="0.25">
      <c r="A21" s="180"/>
      <c r="B21" s="181"/>
      <c r="C21" s="181"/>
      <c r="D21" s="181"/>
      <c r="E21" s="181"/>
      <c r="F21" s="181"/>
      <c r="G21" s="181"/>
      <c r="H21" s="181"/>
      <c r="I21" s="182"/>
    </row>
    <row r="22" spans="1:9" ht="35.1" customHeight="1" x14ac:dyDescent="0.2">
      <c r="A22" s="168" t="s">
        <v>230</v>
      </c>
      <c r="B22" s="169"/>
      <c r="C22" s="169"/>
      <c r="D22" s="169"/>
      <c r="E22" s="169"/>
      <c r="F22" s="169"/>
      <c r="G22" s="169"/>
      <c r="H22" s="169"/>
      <c r="I22" s="170"/>
    </row>
    <row r="23" spans="1:9" ht="35.1" customHeight="1" x14ac:dyDescent="0.25">
      <c r="A23" s="171">
        <f>'B. PLANNED PREVENTATIVE MAINTEN'!O28</f>
        <v>0</v>
      </c>
      <c r="B23" s="172"/>
      <c r="C23" s="173" t="s">
        <v>149</v>
      </c>
      <c r="D23" s="173"/>
      <c r="E23" s="174"/>
      <c r="F23" s="174"/>
      <c r="G23" s="174"/>
      <c r="H23" s="175"/>
      <c r="I23" s="176"/>
    </row>
    <row r="24" spans="1:9" ht="35.1" customHeight="1" thickBot="1" x14ac:dyDescent="0.25">
      <c r="A24" s="71"/>
      <c r="B24" s="72"/>
      <c r="C24" s="72"/>
      <c r="D24" s="72"/>
      <c r="E24" s="72"/>
      <c r="F24" s="72"/>
      <c r="G24" s="72"/>
      <c r="H24" s="72"/>
      <c r="I24" s="73"/>
    </row>
    <row r="25" spans="1:9" ht="35.1" customHeight="1" x14ac:dyDescent="0.2">
      <c r="A25" s="168" t="s">
        <v>231</v>
      </c>
      <c r="B25" s="169"/>
      <c r="C25" s="169"/>
      <c r="D25" s="169"/>
      <c r="E25" s="169"/>
      <c r="F25" s="169"/>
      <c r="G25" s="169"/>
      <c r="H25" s="169"/>
      <c r="I25" s="170"/>
    </row>
    <row r="26" spans="1:9" ht="35.1" customHeight="1" x14ac:dyDescent="0.25">
      <c r="A26" s="171">
        <f>'C. PRICES FOR ELECTRONIC EQUIPM'!F65</f>
        <v>0</v>
      </c>
      <c r="B26" s="172"/>
      <c r="C26" s="173" t="s">
        <v>149</v>
      </c>
      <c r="D26" s="173"/>
      <c r="E26" s="174"/>
      <c r="F26" s="174"/>
      <c r="G26" s="174"/>
      <c r="H26" s="175"/>
      <c r="I26" s="176"/>
    </row>
    <row r="27" spans="1:9" ht="35.1" customHeight="1" x14ac:dyDescent="0.25">
      <c r="A27" s="177"/>
      <c r="B27" s="178"/>
      <c r="C27" s="178"/>
      <c r="D27" s="178"/>
      <c r="E27" s="178"/>
      <c r="F27" s="178"/>
      <c r="G27" s="178"/>
      <c r="H27" s="178"/>
      <c r="I27" s="179"/>
    </row>
    <row r="28" spans="1:9" s="74" customFormat="1" ht="35.1" customHeight="1" x14ac:dyDescent="0.25">
      <c r="A28" s="186" t="s">
        <v>209</v>
      </c>
      <c r="B28" s="187"/>
      <c r="C28" s="187"/>
      <c r="D28" s="187"/>
      <c r="E28" s="187"/>
      <c r="F28" s="187"/>
      <c r="G28" s="187"/>
      <c r="H28" s="187"/>
      <c r="I28" s="188"/>
    </row>
    <row r="29" spans="1:9" s="74" customFormat="1" ht="35.1" customHeight="1" x14ac:dyDescent="0.25">
      <c r="A29" s="193">
        <f>SUM(A20+A23+A26)</f>
        <v>0</v>
      </c>
      <c r="B29" s="194"/>
      <c r="C29" s="195" t="s">
        <v>149</v>
      </c>
      <c r="D29" s="196"/>
      <c r="E29" s="203" t="e">
        <f>SUM(#REF!)</f>
        <v>#REF!</v>
      </c>
      <c r="F29" s="204"/>
      <c r="G29" s="204"/>
      <c r="H29" s="204"/>
      <c r="I29" s="205"/>
    </row>
    <row r="30" spans="1:9" s="74" customFormat="1" ht="35.1" customHeight="1" thickBot="1" x14ac:dyDescent="0.3">
      <c r="A30" s="153"/>
      <c r="B30" s="154"/>
      <c r="C30" s="154"/>
      <c r="D30" s="154"/>
      <c r="E30" s="154"/>
      <c r="F30" s="154"/>
      <c r="G30" s="154"/>
      <c r="H30" s="154"/>
      <c r="I30" s="155"/>
    </row>
    <row r="31" spans="1:9" s="74" customFormat="1" ht="48.75" customHeight="1" thickBot="1" x14ac:dyDescent="0.3">
      <c r="A31" s="200" t="s">
        <v>210</v>
      </c>
      <c r="B31" s="201"/>
      <c r="C31" s="201"/>
      <c r="D31" s="201"/>
      <c r="E31" s="201"/>
      <c r="F31" s="201"/>
      <c r="G31" s="201"/>
      <c r="H31" s="201"/>
      <c r="I31" s="202"/>
    </row>
    <row r="32" spans="1:9" s="74" customFormat="1" ht="15.75" x14ac:dyDescent="0.25">
      <c r="A32" s="192"/>
      <c r="B32" s="190"/>
      <c r="C32" s="190"/>
      <c r="D32" s="190"/>
      <c r="E32" s="190"/>
      <c r="F32" s="190"/>
      <c r="G32" s="190"/>
      <c r="H32" s="190"/>
      <c r="I32" s="191"/>
    </row>
    <row r="33" spans="1:9" s="74" customFormat="1" ht="51.75" customHeight="1" x14ac:dyDescent="0.25">
      <c r="A33" s="197" t="s">
        <v>232</v>
      </c>
      <c r="B33" s="212"/>
      <c r="C33" s="212"/>
      <c r="D33" s="212"/>
      <c r="E33" s="212"/>
      <c r="F33" s="212"/>
      <c r="G33" s="212"/>
      <c r="H33" s="212"/>
      <c r="I33" s="213"/>
    </row>
    <row r="34" spans="1:9" s="74" customFormat="1" ht="15.75" x14ac:dyDescent="0.25">
      <c r="A34" s="192"/>
      <c r="B34" s="190"/>
      <c r="C34" s="190"/>
      <c r="D34" s="190"/>
      <c r="E34" s="190"/>
      <c r="F34" s="190"/>
      <c r="G34" s="190"/>
      <c r="H34" s="190"/>
      <c r="I34" s="191"/>
    </row>
    <row r="35" spans="1:9" s="74" customFormat="1" ht="27.75" customHeight="1" x14ac:dyDescent="0.25">
      <c r="A35" s="197" t="s">
        <v>150</v>
      </c>
      <c r="B35" s="198"/>
      <c r="C35" s="198"/>
      <c r="D35" s="198"/>
      <c r="E35" s="198"/>
      <c r="F35" s="198"/>
      <c r="G35" s="198"/>
      <c r="H35" s="198"/>
      <c r="I35" s="199"/>
    </row>
    <row r="36" spans="1:9" s="74" customFormat="1" ht="16.5" customHeight="1" x14ac:dyDescent="0.25">
      <c r="A36" s="189"/>
      <c r="B36" s="190"/>
      <c r="C36" s="190"/>
      <c r="D36" s="190"/>
      <c r="E36" s="190"/>
      <c r="F36" s="190"/>
      <c r="G36" s="190"/>
      <c r="H36" s="190"/>
      <c r="I36" s="191"/>
    </row>
    <row r="37" spans="1:9" s="74" customFormat="1" ht="52.5" customHeight="1" x14ac:dyDescent="0.25">
      <c r="A37" s="197" t="s">
        <v>151</v>
      </c>
      <c r="B37" s="198"/>
      <c r="C37" s="198"/>
      <c r="D37" s="198"/>
      <c r="E37" s="198"/>
      <c r="F37" s="198"/>
      <c r="G37" s="198"/>
      <c r="H37" s="198"/>
      <c r="I37" s="199"/>
    </row>
    <row r="38" spans="1:9" s="74" customFormat="1" ht="15.75" x14ac:dyDescent="0.25">
      <c r="A38" s="192"/>
      <c r="B38" s="190"/>
      <c r="C38" s="190"/>
      <c r="D38" s="190"/>
      <c r="E38" s="190"/>
      <c r="F38" s="190"/>
      <c r="G38" s="190"/>
      <c r="H38" s="190"/>
      <c r="I38" s="191"/>
    </row>
    <row r="39" spans="1:9" s="74" customFormat="1" ht="29.25" customHeight="1" thickBot="1" x14ac:dyDescent="0.3">
      <c r="A39" s="206"/>
      <c r="B39" s="207"/>
      <c r="C39" s="207"/>
      <c r="D39" s="207"/>
      <c r="E39" s="207"/>
      <c r="F39" s="207"/>
      <c r="G39" s="207"/>
      <c r="H39" s="207"/>
      <c r="I39" s="208"/>
    </row>
    <row r="40" spans="1:9" ht="41.25" customHeight="1" thickBot="1" x14ac:dyDescent="0.3">
      <c r="A40" s="209" t="s">
        <v>152</v>
      </c>
      <c r="B40" s="210"/>
      <c r="C40" s="211"/>
      <c r="D40" s="75"/>
      <c r="E40" s="209" t="s">
        <v>50</v>
      </c>
      <c r="F40" s="210"/>
      <c r="G40" s="210"/>
      <c r="H40" s="210"/>
      <c r="I40" s="211"/>
    </row>
    <row r="41" spans="1:9" ht="30.75" customHeight="1" x14ac:dyDescent="0.2">
      <c r="A41" s="183" t="s">
        <v>234</v>
      </c>
      <c r="B41" s="184"/>
      <c r="C41" s="184"/>
      <c r="D41" s="184"/>
      <c r="E41" s="184"/>
      <c r="F41" s="184"/>
      <c r="G41" s="184"/>
      <c r="H41" s="184"/>
      <c r="I41" s="185"/>
    </row>
    <row r="42" spans="1:9" ht="23.25" customHeight="1" x14ac:dyDescent="0.2">
      <c r="A42" s="183" t="s">
        <v>153</v>
      </c>
      <c r="B42" s="184"/>
      <c r="C42" s="184"/>
      <c r="D42" s="184"/>
      <c r="E42" s="184"/>
      <c r="F42" s="184"/>
      <c r="G42" s="184"/>
      <c r="H42" s="184"/>
      <c r="I42" s="185"/>
    </row>
    <row r="43" spans="1:9" x14ac:dyDescent="0.2">
      <c r="A43" s="183"/>
      <c r="B43" s="184"/>
      <c r="C43" s="184"/>
      <c r="D43" s="184"/>
      <c r="E43" s="184"/>
      <c r="F43" s="184"/>
      <c r="G43" s="184"/>
      <c r="H43" s="184"/>
      <c r="I43" s="185"/>
    </row>
    <row r="44" spans="1:9" ht="15.75" x14ac:dyDescent="0.25">
      <c r="A44" s="217" t="s">
        <v>233</v>
      </c>
      <c r="B44" s="218"/>
      <c r="C44" s="218"/>
      <c r="D44" s="218"/>
      <c r="E44" s="218"/>
      <c r="F44" s="218"/>
      <c r="G44" s="218"/>
      <c r="H44" s="218"/>
      <c r="I44" s="219"/>
    </row>
    <row r="45" spans="1:9" x14ac:dyDescent="0.2">
      <c r="A45" s="183"/>
      <c r="B45" s="184"/>
      <c r="C45" s="184"/>
      <c r="D45" s="184"/>
      <c r="E45" s="184"/>
      <c r="F45" s="184"/>
      <c r="G45" s="184"/>
      <c r="H45" s="184"/>
      <c r="I45" s="185"/>
    </row>
    <row r="46" spans="1:9" ht="24" customHeight="1" x14ac:dyDescent="0.2">
      <c r="A46" s="183" t="s">
        <v>154</v>
      </c>
      <c r="B46" s="184"/>
      <c r="C46" s="184"/>
      <c r="D46" s="184"/>
      <c r="E46" s="184"/>
      <c r="F46" s="184"/>
      <c r="G46" s="184"/>
      <c r="H46" s="184"/>
      <c r="I46" s="185"/>
    </row>
    <row r="47" spans="1:9" ht="27" customHeight="1" x14ac:dyDescent="0.2">
      <c r="A47" s="183" t="s">
        <v>155</v>
      </c>
      <c r="B47" s="184"/>
      <c r="C47" s="184"/>
      <c r="D47" s="184"/>
      <c r="E47" s="184"/>
      <c r="F47" s="184"/>
      <c r="G47" s="184"/>
      <c r="H47" s="184"/>
      <c r="I47" s="185"/>
    </row>
    <row r="48" spans="1:9" ht="27" customHeight="1" x14ac:dyDescent="0.2">
      <c r="A48" s="183" t="s">
        <v>156</v>
      </c>
      <c r="B48" s="184"/>
      <c r="C48" s="184"/>
      <c r="D48" s="184"/>
      <c r="E48" s="184"/>
      <c r="F48" s="184"/>
      <c r="G48" s="184"/>
      <c r="H48" s="184"/>
      <c r="I48" s="185"/>
    </row>
    <row r="49" spans="1:9" ht="30" customHeight="1" x14ac:dyDescent="0.2">
      <c r="A49" s="183" t="s">
        <v>157</v>
      </c>
      <c r="B49" s="184"/>
      <c r="C49" s="184"/>
      <c r="D49" s="184"/>
      <c r="E49" s="184"/>
      <c r="F49" s="184"/>
      <c r="G49" s="184"/>
      <c r="H49" s="184"/>
      <c r="I49" s="185"/>
    </row>
    <row r="50" spans="1:9" ht="15.75" thickBot="1" x14ac:dyDescent="0.25">
      <c r="A50" s="214"/>
      <c r="B50" s="215"/>
      <c r="C50" s="215"/>
      <c r="D50" s="215"/>
      <c r="E50" s="215"/>
      <c r="F50" s="215"/>
      <c r="G50" s="215"/>
      <c r="H50" s="215"/>
      <c r="I50" s="216"/>
    </row>
  </sheetData>
  <sheetProtection algorithmName="SHA-512" hashValue="ukB17WBkhvL0At9BEzM7ACGS23BGJ7pIOQ7HA+u4llWYwFEKotC8Sarx7A3jEVYduaKQg+aRtHgCgBh7eBkx8g==" saltValue="YstQhQicr9uu2IfQYZK+dQ==" spinCount="100000" sheet="1" objects="1" scenarios="1"/>
  <protectedRanges>
    <protectedRange sqref="A40:I50" name="Range2"/>
    <protectedRange sqref="C11" name="Range1"/>
  </protectedRanges>
  <mergeCells count="55">
    <mergeCell ref="A11:B12"/>
    <mergeCell ref="A10:I10"/>
    <mergeCell ref="C11:I11"/>
    <mergeCell ref="A2:I3"/>
    <mergeCell ref="A4:I7"/>
    <mergeCell ref="A49:I49"/>
    <mergeCell ref="A50:I50"/>
    <mergeCell ref="A42:I42"/>
    <mergeCell ref="A43:I43"/>
    <mergeCell ref="A44:I44"/>
    <mergeCell ref="A45:I45"/>
    <mergeCell ref="A46:I46"/>
    <mergeCell ref="A47:I47"/>
    <mergeCell ref="E40:I40"/>
    <mergeCell ref="A33:I33"/>
    <mergeCell ref="A34:I34"/>
    <mergeCell ref="A35:I35"/>
    <mergeCell ref="A48:I48"/>
    <mergeCell ref="A26:B26"/>
    <mergeCell ref="C26:D26"/>
    <mergeCell ref="E26:G26"/>
    <mergeCell ref="H26:I26"/>
    <mergeCell ref="A41:I41"/>
    <mergeCell ref="A28:I28"/>
    <mergeCell ref="A36:I36"/>
    <mergeCell ref="A38:I38"/>
    <mergeCell ref="A29:B29"/>
    <mergeCell ref="C29:D29"/>
    <mergeCell ref="A32:I32"/>
    <mergeCell ref="A37:I37"/>
    <mergeCell ref="A31:I31"/>
    <mergeCell ref="E29:I29"/>
    <mergeCell ref="A39:I39"/>
    <mergeCell ref="A40:C40"/>
    <mergeCell ref="A22:I22"/>
    <mergeCell ref="A23:B23"/>
    <mergeCell ref="C23:D23"/>
    <mergeCell ref="E23:G23"/>
    <mergeCell ref="H23:I23"/>
    <mergeCell ref="A30:I30"/>
    <mergeCell ref="A8:B8"/>
    <mergeCell ref="C8:I8"/>
    <mergeCell ref="A9:B9"/>
    <mergeCell ref="C9:I9"/>
    <mergeCell ref="C12:I12"/>
    <mergeCell ref="A15:I15"/>
    <mergeCell ref="A18:I18"/>
    <mergeCell ref="A19:I19"/>
    <mergeCell ref="A20:B20"/>
    <mergeCell ref="C20:D20"/>
    <mergeCell ref="E20:G20"/>
    <mergeCell ref="H20:I20"/>
    <mergeCell ref="A27:I27"/>
    <mergeCell ref="A25:I25"/>
    <mergeCell ref="A21:I21"/>
  </mergeCells>
  <printOptions horizontalCentered="1"/>
  <pageMargins left="0.51181102362204722" right="0.11811023622047245" top="0.74803149606299213" bottom="0.74803149606299213" header="0.31496062992125984" footer="0.31496062992125984"/>
  <pageSetup paperSize="9" scale="88" fitToHeight="18" orientation="portrait" horizontalDpi="4294967295" verticalDpi="4294967295" r:id="rId1"/>
  <headerFooter>
    <oddFooter>&amp;L&amp;D&amp;C&amp;P of &amp;N&amp;R&amp;A</oddFooter>
  </headerFooter>
  <rowBreaks count="1" manualBreakCount="1">
    <brk id="27"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5325-8ED8-4128-AD92-FE09B45EC41C}">
  <sheetPr>
    <pageSetUpPr fitToPage="1"/>
  </sheetPr>
  <dimension ref="A1:L50"/>
  <sheetViews>
    <sheetView showGridLines="0" zoomScale="90" zoomScaleNormal="90" workbookViewId="0">
      <selection activeCell="E23" sqref="E23"/>
    </sheetView>
  </sheetViews>
  <sheetFormatPr defaultColWidth="9.140625" defaultRowHeight="15.75" x14ac:dyDescent="0.25"/>
  <cols>
    <col min="1" max="1" width="15.7109375" style="94" customWidth="1"/>
    <col min="2" max="2" width="33.140625" style="1" customWidth="1"/>
    <col min="3" max="3" width="18.85546875" style="1" customWidth="1"/>
    <col min="4" max="4" width="19.28515625" style="1" customWidth="1"/>
    <col min="5" max="5" width="27.85546875" style="1" customWidth="1"/>
    <col min="6" max="6" width="28" style="1" customWidth="1"/>
    <col min="7" max="7" width="39.140625" style="3" customWidth="1"/>
    <col min="8" max="8" width="15.140625" style="1" customWidth="1"/>
    <col min="9" max="16384" width="9.140625" style="1"/>
  </cols>
  <sheetData>
    <row r="1" spans="1:12" s="79" customFormat="1" ht="18.75" customHeight="1" x14ac:dyDescent="0.25">
      <c r="A1" s="76"/>
      <c r="B1" s="77"/>
      <c r="C1" s="239"/>
      <c r="D1" s="239"/>
      <c r="E1" s="239"/>
      <c r="F1" s="239"/>
      <c r="G1" s="240"/>
      <c r="H1" s="78"/>
    </row>
    <row r="2" spans="1:12" s="79" customFormat="1" ht="22.5" customHeight="1" thickBot="1" x14ac:dyDescent="0.35">
      <c r="A2" s="243" t="s">
        <v>139</v>
      </c>
      <c r="B2" s="244"/>
      <c r="C2" s="244"/>
      <c r="D2" s="244"/>
      <c r="E2" s="244"/>
      <c r="F2" s="244"/>
      <c r="G2" s="245"/>
      <c r="H2" s="80"/>
    </row>
    <row r="3" spans="1:12" s="79" customFormat="1" ht="19.5" customHeight="1" thickBot="1" x14ac:dyDescent="0.35">
      <c r="A3" s="246" t="s">
        <v>136</v>
      </c>
      <c r="B3" s="247"/>
      <c r="C3" s="247"/>
      <c r="D3" s="247"/>
      <c r="E3" s="247"/>
      <c r="F3" s="247"/>
      <c r="G3" s="248"/>
      <c r="H3" s="80"/>
    </row>
    <row r="4" spans="1:12" s="79" customFormat="1" ht="9.75" customHeight="1" x14ac:dyDescent="0.2">
      <c r="A4" s="249"/>
      <c r="B4" s="250"/>
      <c r="C4" s="250"/>
      <c r="D4" s="250"/>
      <c r="E4" s="250"/>
      <c r="F4" s="250"/>
      <c r="G4" s="251"/>
      <c r="H4" s="80"/>
    </row>
    <row r="5" spans="1:12" s="79" customFormat="1" ht="6" customHeight="1" x14ac:dyDescent="0.2">
      <c r="A5" s="249"/>
      <c r="B5" s="250"/>
      <c r="C5" s="250"/>
      <c r="D5" s="250"/>
      <c r="E5" s="250"/>
      <c r="F5" s="250"/>
      <c r="G5" s="251"/>
      <c r="H5" s="80"/>
    </row>
    <row r="6" spans="1:12" s="79" customFormat="1" ht="15" customHeight="1" x14ac:dyDescent="0.25">
      <c r="A6" s="254" t="s">
        <v>135</v>
      </c>
      <c r="B6" s="255"/>
      <c r="C6" s="241" t="s">
        <v>117</v>
      </c>
      <c r="D6" s="241"/>
      <c r="E6" s="241"/>
      <c r="F6" s="241"/>
      <c r="G6" s="242"/>
      <c r="H6" s="80"/>
    </row>
    <row r="7" spans="1:12" s="79" customFormat="1" ht="51" customHeight="1" x14ac:dyDescent="0.25">
      <c r="A7" s="254" t="s">
        <v>122</v>
      </c>
      <c r="B7" s="255"/>
      <c r="C7" s="252" t="s">
        <v>202</v>
      </c>
      <c r="D7" s="252"/>
      <c r="E7" s="252"/>
      <c r="F7" s="252"/>
      <c r="G7" s="253"/>
      <c r="H7" s="80"/>
    </row>
    <row r="8" spans="1:12" s="79" customFormat="1" ht="36" customHeight="1" x14ac:dyDescent="0.25">
      <c r="A8" s="257" t="s">
        <v>123</v>
      </c>
      <c r="B8" s="258"/>
      <c r="C8" s="263" t="s">
        <v>221</v>
      </c>
      <c r="D8" s="264"/>
      <c r="E8" s="264"/>
      <c r="F8" s="264"/>
      <c r="G8" s="265"/>
      <c r="H8" s="80"/>
    </row>
    <row r="9" spans="1:12" s="79" customFormat="1" ht="25.5" customHeight="1" thickBot="1" x14ac:dyDescent="0.3">
      <c r="A9" s="259"/>
      <c r="B9" s="260"/>
      <c r="C9" s="261" t="s">
        <v>164</v>
      </c>
      <c r="D9" s="261"/>
      <c r="E9" s="261"/>
      <c r="F9" s="261"/>
      <c r="G9" s="262"/>
      <c r="H9" s="80"/>
    </row>
    <row r="10" spans="1:12" x14ac:dyDescent="0.25">
      <c r="A10" s="5"/>
      <c r="H10" s="6"/>
    </row>
    <row r="11" spans="1:12" x14ac:dyDescent="0.25">
      <c r="A11" s="5" t="s">
        <v>143</v>
      </c>
      <c r="H11" s="6"/>
    </row>
    <row r="12" spans="1:12" s="74" customFormat="1" x14ac:dyDescent="0.25">
      <c r="A12" s="47" t="s">
        <v>137</v>
      </c>
      <c r="B12" s="48"/>
      <c r="C12" s="49"/>
      <c r="D12" s="50"/>
      <c r="E12" s="12"/>
      <c r="F12" s="7"/>
      <c r="G12" s="7"/>
      <c r="H12" s="81"/>
      <c r="I12" s="2"/>
      <c r="J12" s="2"/>
      <c r="K12" s="82"/>
      <c r="L12" s="2"/>
    </row>
    <row r="13" spans="1:12" s="74" customFormat="1" x14ac:dyDescent="0.25">
      <c r="A13" s="47" t="s">
        <v>199</v>
      </c>
      <c r="B13" s="48"/>
      <c r="C13" s="49"/>
      <c r="D13" s="50"/>
      <c r="E13" s="12"/>
      <c r="F13" s="7"/>
      <c r="G13" s="7"/>
      <c r="H13" s="81"/>
      <c r="I13" s="2"/>
      <c r="J13" s="2"/>
      <c r="K13" s="82"/>
      <c r="L13" s="2"/>
    </row>
    <row r="14" spans="1:12" s="74" customFormat="1" x14ac:dyDescent="0.25">
      <c r="A14" s="8" t="s">
        <v>200</v>
      </c>
      <c r="B14" s="9"/>
      <c r="C14" s="10"/>
      <c r="D14" s="11"/>
      <c r="E14" s="12"/>
      <c r="F14" s="7"/>
      <c r="G14" s="7"/>
      <c r="H14" s="81"/>
      <c r="I14" s="2"/>
      <c r="J14" s="2"/>
      <c r="K14" s="82"/>
      <c r="L14" s="2"/>
    </row>
    <row r="15" spans="1:12" s="74" customFormat="1" x14ac:dyDescent="0.25">
      <c r="A15" s="13" t="s">
        <v>0</v>
      </c>
      <c r="B15" s="2"/>
      <c r="C15" s="14"/>
      <c r="D15" s="2"/>
      <c r="E15" s="12"/>
      <c r="F15" s="7"/>
      <c r="G15" s="7"/>
      <c r="H15" s="81"/>
      <c r="I15" s="2"/>
      <c r="J15" s="2"/>
      <c r="K15" s="82"/>
      <c r="L15" s="2"/>
    </row>
    <row r="16" spans="1:12" s="74" customFormat="1" x14ac:dyDescent="0.25">
      <c r="A16" s="13" t="s">
        <v>1</v>
      </c>
      <c r="B16" s="2"/>
      <c r="C16" s="14"/>
      <c r="D16" s="2"/>
      <c r="E16" s="12"/>
      <c r="F16" s="7"/>
      <c r="G16" s="7"/>
      <c r="H16" s="81"/>
      <c r="I16" s="2"/>
      <c r="J16" s="2"/>
      <c r="K16" s="82"/>
      <c r="L16" s="2"/>
    </row>
    <row r="17" spans="1:12" s="74" customFormat="1" x14ac:dyDescent="0.25">
      <c r="A17" s="15" t="s">
        <v>203</v>
      </c>
      <c r="B17" s="2"/>
      <c r="C17" s="14"/>
      <c r="D17" s="2"/>
      <c r="E17" s="12"/>
      <c r="F17" s="7"/>
      <c r="G17" s="7"/>
      <c r="H17" s="81"/>
      <c r="I17" s="2"/>
      <c r="J17" s="2"/>
      <c r="K17" s="82"/>
      <c r="L17" s="2"/>
    </row>
    <row r="18" spans="1:12" s="74" customFormat="1" x14ac:dyDescent="0.25">
      <c r="A18" s="16"/>
      <c r="B18" s="2"/>
      <c r="C18" s="14"/>
      <c r="D18" s="2"/>
      <c r="E18" s="12"/>
      <c r="F18" s="7"/>
      <c r="G18" s="7"/>
      <c r="H18" s="81"/>
      <c r="I18" s="2"/>
      <c r="J18" s="2"/>
      <c r="K18" s="82"/>
      <c r="L18" s="2"/>
    </row>
    <row r="19" spans="1:12" s="2" customFormat="1" x14ac:dyDescent="0.25">
      <c r="A19" s="13"/>
      <c r="B19" s="17"/>
      <c r="C19" s="17"/>
      <c r="D19" s="17"/>
      <c r="E19" s="17"/>
      <c r="F19" s="17"/>
      <c r="G19" s="17"/>
      <c r="H19" s="83"/>
    </row>
    <row r="20" spans="1:12" s="74" customFormat="1" ht="27" customHeight="1" x14ac:dyDescent="0.25">
      <c r="A20" s="256" t="s">
        <v>2</v>
      </c>
      <c r="B20" s="256" t="s">
        <v>3</v>
      </c>
      <c r="C20" s="272" t="s">
        <v>4</v>
      </c>
      <c r="D20" s="272"/>
      <c r="E20" s="272"/>
      <c r="F20" s="272"/>
      <c r="G20" s="269" t="s">
        <v>10</v>
      </c>
      <c r="H20" s="84"/>
    </row>
    <row r="21" spans="1:12" ht="31.5" x14ac:dyDescent="0.25">
      <c r="A21" s="256"/>
      <c r="B21" s="256"/>
      <c r="C21" s="18" t="s">
        <v>5</v>
      </c>
      <c r="D21" s="18" t="s">
        <v>6</v>
      </c>
      <c r="E21" s="19" t="s">
        <v>7</v>
      </c>
      <c r="F21" s="19" t="s">
        <v>8</v>
      </c>
      <c r="G21" s="270"/>
      <c r="H21" s="6"/>
    </row>
    <row r="22" spans="1:12" ht="25.5" customHeight="1" x14ac:dyDescent="0.25">
      <c r="A22" s="20">
        <v>1</v>
      </c>
      <c r="B22" s="273" t="s">
        <v>9</v>
      </c>
      <c r="C22" s="273"/>
      <c r="D22" s="273"/>
      <c r="E22" s="273"/>
      <c r="F22" s="101">
        <f>SUM(F23:F25)</f>
        <v>0</v>
      </c>
      <c r="G22" s="85"/>
      <c r="H22" s="6"/>
    </row>
    <row r="23" spans="1:12" ht="31.5" x14ac:dyDescent="0.25">
      <c r="A23" s="21" t="s">
        <v>11</v>
      </c>
      <c r="B23" s="22" t="s">
        <v>12</v>
      </c>
      <c r="C23" s="23" t="s">
        <v>13</v>
      </c>
      <c r="D23" s="24">
        <v>1</v>
      </c>
      <c r="E23" s="41">
        <v>0</v>
      </c>
      <c r="F23" s="102">
        <f>D23*E23</f>
        <v>0</v>
      </c>
      <c r="G23" s="85"/>
      <c r="H23" s="6"/>
    </row>
    <row r="24" spans="1:12" ht="31.5" x14ac:dyDescent="0.25">
      <c r="A24" s="21" t="s">
        <v>14</v>
      </c>
      <c r="B24" s="22" t="s">
        <v>15</v>
      </c>
      <c r="C24" s="23" t="s">
        <v>13</v>
      </c>
      <c r="D24" s="24">
        <v>1</v>
      </c>
      <c r="E24" s="41">
        <v>0</v>
      </c>
      <c r="F24" s="102">
        <f t="shared" ref="F24:F25" si="0">D24*E24</f>
        <v>0</v>
      </c>
      <c r="G24" s="85"/>
      <c r="H24" s="6"/>
    </row>
    <row r="25" spans="1:12" ht="31.5" x14ac:dyDescent="0.25">
      <c r="A25" s="21" t="s">
        <v>16</v>
      </c>
      <c r="B25" s="22" t="s">
        <v>17</v>
      </c>
      <c r="C25" s="23" t="s">
        <v>13</v>
      </c>
      <c r="D25" s="24">
        <v>1</v>
      </c>
      <c r="E25" s="41">
        <v>0</v>
      </c>
      <c r="F25" s="102">
        <f t="shared" si="0"/>
        <v>0</v>
      </c>
      <c r="G25" s="85"/>
      <c r="H25" s="6"/>
    </row>
    <row r="26" spans="1:12" x14ac:dyDescent="0.25">
      <c r="A26" s="25">
        <v>2</v>
      </c>
      <c r="B26" s="271" t="s">
        <v>18</v>
      </c>
      <c r="C26" s="271"/>
      <c r="D26" s="271"/>
      <c r="E26" s="271"/>
      <c r="F26" s="101">
        <f>SUM(F27:F29)</f>
        <v>0</v>
      </c>
      <c r="G26" s="85"/>
      <c r="H26" s="6"/>
    </row>
    <row r="27" spans="1:12" x14ac:dyDescent="0.25">
      <c r="A27" s="21" t="s">
        <v>19</v>
      </c>
      <c r="B27" s="22" t="s">
        <v>20</v>
      </c>
      <c r="C27" s="23" t="s">
        <v>13</v>
      </c>
      <c r="D27" s="24">
        <v>1</v>
      </c>
      <c r="E27" s="41">
        <v>0</v>
      </c>
      <c r="F27" s="101">
        <f>SUM(D27*E27)</f>
        <v>0</v>
      </c>
      <c r="G27" s="85"/>
      <c r="H27" s="6"/>
    </row>
    <row r="28" spans="1:12" x14ac:dyDescent="0.25">
      <c r="A28" s="21" t="s">
        <v>21</v>
      </c>
      <c r="B28" s="22" t="s">
        <v>22</v>
      </c>
      <c r="C28" s="23" t="s">
        <v>13</v>
      </c>
      <c r="D28" s="24">
        <v>1</v>
      </c>
      <c r="E28" s="41">
        <v>0</v>
      </c>
      <c r="F28" s="101">
        <f t="shared" ref="F28:F29" si="1">SUM(D28*E28)</f>
        <v>0</v>
      </c>
      <c r="G28" s="85"/>
      <c r="H28" s="6"/>
    </row>
    <row r="29" spans="1:12" x14ac:dyDescent="0.25">
      <c r="A29" s="21" t="s">
        <v>23</v>
      </c>
      <c r="B29" s="22" t="s">
        <v>24</v>
      </c>
      <c r="C29" s="23" t="s">
        <v>13</v>
      </c>
      <c r="D29" s="24">
        <v>1</v>
      </c>
      <c r="E29" s="41">
        <v>0</v>
      </c>
      <c r="F29" s="101">
        <f t="shared" si="1"/>
        <v>0</v>
      </c>
      <c r="G29" s="85"/>
      <c r="H29" s="6"/>
    </row>
    <row r="30" spans="1:12" ht="33" customHeight="1" x14ac:dyDescent="0.25">
      <c r="A30" s="25">
        <v>3</v>
      </c>
      <c r="B30" s="273" t="s">
        <v>25</v>
      </c>
      <c r="C30" s="273"/>
      <c r="D30" s="273"/>
      <c r="E30" s="273"/>
      <c r="F30" s="101">
        <f>SUM(F31:F40)</f>
        <v>0</v>
      </c>
      <c r="G30" s="85"/>
      <c r="H30" s="6"/>
    </row>
    <row r="31" spans="1:12" x14ac:dyDescent="0.25">
      <c r="A31" s="21" t="s">
        <v>26</v>
      </c>
      <c r="B31" s="22" t="s">
        <v>27</v>
      </c>
      <c r="C31" s="23" t="s">
        <v>13</v>
      </c>
      <c r="D31" s="24">
        <v>3</v>
      </c>
      <c r="E31" s="41">
        <v>0</v>
      </c>
      <c r="F31" s="102">
        <f>D31*E31</f>
        <v>0</v>
      </c>
      <c r="G31" s="85"/>
      <c r="H31" s="6"/>
    </row>
    <row r="32" spans="1:12" ht="18.600000000000001" customHeight="1" x14ac:dyDescent="0.25">
      <c r="A32" s="21" t="s">
        <v>28</v>
      </c>
      <c r="B32" s="22" t="s">
        <v>29</v>
      </c>
      <c r="C32" s="23" t="s">
        <v>13</v>
      </c>
      <c r="D32" s="24">
        <v>3</v>
      </c>
      <c r="E32" s="41">
        <v>0</v>
      </c>
      <c r="F32" s="102">
        <f t="shared" ref="F32:F40" si="2">D32*E32</f>
        <v>0</v>
      </c>
      <c r="G32" s="85"/>
      <c r="H32" s="6"/>
    </row>
    <row r="33" spans="1:8" ht="31.5" x14ac:dyDescent="0.25">
      <c r="A33" s="21" t="s">
        <v>30</v>
      </c>
      <c r="B33" s="22" t="s">
        <v>31</v>
      </c>
      <c r="C33" s="23" t="s">
        <v>32</v>
      </c>
      <c r="D33" s="24">
        <v>1</v>
      </c>
      <c r="E33" s="41">
        <v>0</v>
      </c>
      <c r="F33" s="102">
        <f t="shared" si="2"/>
        <v>0</v>
      </c>
      <c r="G33" s="85"/>
      <c r="H33" s="6"/>
    </row>
    <row r="34" spans="1:8" x14ac:dyDescent="0.25">
      <c r="A34" s="21" t="s">
        <v>33</v>
      </c>
      <c r="B34" s="22" t="s">
        <v>34</v>
      </c>
      <c r="C34" s="23" t="s">
        <v>13</v>
      </c>
      <c r="D34" s="24">
        <v>3</v>
      </c>
      <c r="E34" s="41">
        <v>0</v>
      </c>
      <c r="F34" s="102">
        <f t="shared" si="2"/>
        <v>0</v>
      </c>
      <c r="G34" s="85"/>
      <c r="H34" s="6"/>
    </row>
    <row r="35" spans="1:8" x14ac:dyDescent="0.25">
      <c r="A35" s="21" t="s">
        <v>35</v>
      </c>
      <c r="B35" s="22" t="s">
        <v>36</v>
      </c>
      <c r="C35" s="23" t="s">
        <v>13</v>
      </c>
      <c r="D35" s="24">
        <v>3</v>
      </c>
      <c r="E35" s="41">
        <v>0</v>
      </c>
      <c r="F35" s="102">
        <f t="shared" si="2"/>
        <v>0</v>
      </c>
      <c r="G35" s="85"/>
      <c r="H35" s="86"/>
    </row>
    <row r="36" spans="1:8" ht="47.25" x14ac:dyDescent="0.25">
      <c r="A36" s="21" t="s">
        <v>37</v>
      </c>
      <c r="B36" s="22" t="s">
        <v>38</v>
      </c>
      <c r="C36" s="23" t="s">
        <v>32</v>
      </c>
      <c r="D36" s="24">
        <v>6</v>
      </c>
      <c r="E36" s="41">
        <v>0</v>
      </c>
      <c r="F36" s="102">
        <f t="shared" si="2"/>
        <v>0</v>
      </c>
      <c r="G36" s="85"/>
      <c r="H36" s="6"/>
    </row>
    <row r="37" spans="1:8" x14ac:dyDescent="0.25">
      <c r="A37" s="21" t="s">
        <v>39</v>
      </c>
      <c r="B37" s="22" t="s">
        <v>40</v>
      </c>
      <c r="C37" s="23" t="s">
        <v>32</v>
      </c>
      <c r="D37" s="24"/>
      <c r="E37" s="41">
        <v>0</v>
      </c>
      <c r="F37" s="102">
        <f t="shared" si="2"/>
        <v>0</v>
      </c>
      <c r="G37" s="85"/>
      <c r="H37" s="6"/>
    </row>
    <row r="38" spans="1:8" ht="47.25" x14ac:dyDescent="0.25">
      <c r="A38" s="21" t="s">
        <v>41</v>
      </c>
      <c r="B38" s="22" t="s">
        <v>205</v>
      </c>
      <c r="C38" s="23" t="s">
        <v>32</v>
      </c>
      <c r="D38" s="24">
        <v>30</v>
      </c>
      <c r="E38" s="41">
        <v>0</v>
      </c>
      <c r="F38" s="102">
        <f t="shared" si="2"/>
        <v>0</v>
      </c>
      <c r="G38" s="85"/>
      <c r="H38" s="6"/>
    </row>
    <row r="39" spans="1:8" ht="31.5" x14ac:dyDescent="0.25">
      <c r="A39" s="21" t="s">
        <v>42</v>
      </c>
      <c r="B39" s="22" t="s">
        <v>43</v>
      </c>
      <c r="C39" s="23" t="s">
        <v>44</v>
      </c>
      <c r="D39" s="24">
        <v>4</v>
      </c>
      <c r="E39" s="41">
        <v>0</v>
      </c>
      <c r="F39" s="102">
        <f t="shared" si="2"/>
        <v>0</v>
      </c>
      <c r="G39" s="85"/>
      <c r="H39" s="6"/>
    </row>
    <row r="40" spans="1:8" ht="31.5" x14ac:dyDescent="0.25">
      <c r="A40" s="21" t="s">
        <v>45</v>
      </c>
      <c r="B40" s="22" t="s">
        <v>46</v>
      </c>
      <c r="C40" s="23" t="s">
        <v>13</v>
      </c>
      <c r="D40" s="24">
        <v>3</v>
      </c>
      <c r="E40" s="41">
        <v>0</v>
      </c>
      <c r="F40" s="102">
        <f t="shared" si="2"/>
        <v>0</v>
      </c>
      <c r="G40" s="85"/>
      <c r="H40" s="6"/>
    </row>
    <row r="41" spans="1:8" ht="36.6" customHeight="1" x14ac:dyDescent="0.25">
      <c r="A41" s="275"/>
      <c r="B41" s="275"/>
      <c r="C41" s="275"/>
      <c r="D41" s="274" t="s">
        <v>47</v>
      </c>
      <c r="E41" s="274"/>
      <c r="F41" s="103">
        <f>F22+F26+F30</f>
        <v>0</v>
      </c>
      <c r="G41" s="266"/>
      <c r="H41" s="6"/>
    </row>
    <row r="42" spans="1:8" ht="38.450000000000003" customHeight="1" x14ac:dyDescent="0.25">
      <c r="A42" s="275"/>
      <c r="B42" s="275"/>
      <c r="C42" s="275"/>
      <c r="D42" s="274" t="s">
        <v>48</v>
      </c>
      <c r="E42" s="274"/>
      <c r="F42" s="28">
        <f>F41*0.15</f>
        <v>0</v>
      </c>
      <c r="G42" s="267"/>
      <c r="H42" s="6"/>
    </row>
    <row r="43" spans="1:8" ht="34.15" customHeight="1" x14ac:dyDescent="0.25">
      <c r="A43" s="275"/>
      <c r="B43" s="275"/>
      <c r="C43" s="275"/>
      <c r="D43" s="274" t="s">
        <v>49</v>
      </c>
      <c r="E43" s="274"/>
      <c r="F43" s="101">
        <f>F41+F42</f>
        <v>0</v>
      </c>
      <c r="G43" s="268"/>
      <c r="H43" s="6"/>
    </row>
    <row r="44" spans="1:8" x14ac:dyDescent="0.25">
      <c r="A44" s="5"/>
      <c r="H44" s="6"/>
    </row>
    <row r="45" spans="1:8" x14ac:dyDescent="0.25">
      <c r="A45" s="5"/>
      <c r="H45" s="6"/>
    </row>
    <row r="46" spans="1:8" x14ac:dyDescent="0.25">
      <c r="A46" s="5"/>
      <c r="H46" s="6"/>
    </row>
    <row r="47" spans="1:8" x14ac:dyDescent="0.25">
      <c r="A47" s="5"/>
      <c r="H47" s="6"/>
    </row>
    <row r="48" spans="1:8" x14ac:dyDescent="0.25">
      <c r="A48" s="5"/>
      <c r="H48" s="6"/>
    </row>
    <row r="49" spans="1:8" ht="16.5" thickBot="1" x14ac:dyDescent="0.3">
      <c r="A49" s="87"/>
      <c r="B49" s="88"/>
      <c r="C49" s="88"/>
      <c r="D49" s="88"/>
      <c r="E49" s="88"/>
      <c r="F49" s="88"/>
      <c r="G49" s="89"/>
      <c r="H49" s="90"/>
    </row>
    <row r="50" spans="1:8" ht="16.5" thickBot="1" x14ac:dyDescent="0.3">
      <c r="A50" s="91"/>
      <c r="B50" s="92"/>
      <c r="C50" s="92"/>
      <c r="D50" s="92"/>
      <c r="E50" s="92"/>
      <c r="F50" s="92"/>
      <c r="G50" s="93"/>
    </row>
  </sheetData>
  <sheetProtection algorithmName="SHA-512" hashValue="bOyn7S1GZKlAPiZVj3q+P14+c+iSJ/f85brpwoHWxgzXIr1Znp8K9TcXLv996RTExZRli3twHBaOFCEFTtru2g==" saltValue="GW7UC4OasfZwseN1SocG0g==" spinCount="100000" sheet="1" formatCells="0" formatColumns="0" formatRows="0" insertRows="0"/>
  <protectedRanges>
    <protectedRange sqref="E23:E25 E27:E29 E31:E40 G22:G40 F42 C8" name="Range1"/>
  </protectedRanges>
  <mergeCells count="23">
    <mergeCell ref="G41:G43"/>
    <mergeCell ref="G20:G21"/>
    <mergeCell ref="B26:E26"/>
    <mergeCell ref="B20:B21"/>
    <mergeCell ref="C20:F20"/>
    <mergeCell ref="B22:E22"/>
    <mergeCell ref="D43:E43"/>
    <mergeCell ref="A41:C43"/>
    <mergeCell ref="D42:E42"/>
    <mergeCell ref="D41:E41"/>
    <mergeCell ref="B30:E30"/>
    <mergeCell ref="C7:G7"/>
    <mergeCell ref="A6:B6"/>
    <mergeCell ref="A20:A21"/>
    <mergeCell ref="A7:B7"/>
    <mergeCell ref="A8:B9"/>
    <mergeCell ref="C9:G9"/>
    <mergeCell ref="C8:G8"/>
    <mergeCell ref="C1:G1"/>
    <mergeCell ref="C6:G6"/>
    <mergeCell ref="A2:G2"/>
    <mergeCell ref="A3:G3"/>
    <mergeCell ref="A4:G5"/>
  </mergeCells>
  <phoneticPr fontId="7" type="noConversion"/>
  <dataValidations count="1">
    <dataValidation type="decimal" operator="greaterThanOrEqual" allowBlank="1" showInputMessage="1" showErrorMessage="1" sqref="D23:E25 D27:E29 D31:E40" xr:uid="{15343F41-909D-46E2-860C-F50A03EC4A5D}">
      <formula1>0</formula1>
    </dataValidation>
  </dataValidations>
  <pageMargins left="0.70866141732283472" right="0.70866141732283472" top="0.74803149606299213" bottom="0.74803149606299213" header="0.31496062992125984" footer="0.31496062992125984"/>
  <pageSetup paperSize="8" scale="64" fitToHeight="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2877-61AF-4022-BF91-B45ADEC16619}">
  <sheetPr>
    <pageSetUpPr fitToPage="1"/>
  </sheetPr>
  <dimension ref="A1:P29"/>
  <sheetViews>
    <sheetView showGridLines="0" topLeftCell="E1" zoomScale="90" zoomScaleNormal="90" workbookViewId="0">
      <selection activeCell="O23" sqref="O23:O25"/>
    </sheetView>
  </sheetViews>
  <sheetFormatPr defaultColWidth="9.140625" defaultRowHeight="15.75" x14ac:dyDescent="0.25"/>
  <cols>
    <col min="1" max="1" width="14.85546875" style="94" customWidth="1"/>
    <col min="2" max="2" width="43.140625" style="1" customWidth="1"/>
    <col min="3" max="3" width="22.7109375" style="1" customWidth="1"/>
    <col min="4" max="4" width="22.28515625" style="1" customWidth="1"/>
    <col min="5" max="5" width="38.140625" style="1" customWidth="1"/>
    <col min="6" max="6" width="29.7109375" style="1" customWidth="1"/>
    <col min="7" max="7" width="21.5703125" style="95" customWidth="1"/>
    <col min="8" max="8" width="17.85546875" style="95" bestFit="1" customWidth="1"/>
    <col min="9" max="9" width="22.7109375" style="1" customWidth="1"/>
    <col min="10" max="10" width="28" style="1" customWidth="1"/>
    <col min="11" max="11" width="15.7109375" style="1" customWidth="1"/>
    <col min="12" max="12" width="24.85546875" style="1" customWidth="1"/>
    <col min="13" max="13" width="18" style="1" customWidth="1"/>
    <col min="14" max="14" width="27.28515625" style="1" customWidth="1"/>
    <col min="15" max="15" width="25.5703125" style="1" customWidth="1"/>
    <col min="16" max="16" width="28.28515625" style="1" bestFit="1" customWidth="1"/>
    <col min="17" max="16384" width="9.140625" style="1"/>
  </cols>
  <sheetData>
    <row r="1" spans="1:16" s="79" customFormat="1" ht="14.25" customHeight="1" x14ac:dyDescent="0.2">
      <c r="A1" s="278" t="s">
        <v>159</v>
      </c>
      <c r="B1" s="279"/>
      <c r="C1" s="279"/>
      <c r="D1" s="279"/>
      <c r="E1" s="279"/>
      <c r="F1" s="279"/>
      <c r="G1" s="279"/>
      <c r="H1" s="279"/>
      <c r="I1" s="279"/>
      <c r="J1" s="279"/>
      <c r="K1" s="279"/>
      <c r="L1" s="279"/>
      <c r="M1" s="279"/>
      <c r="N1" s="279"/>
      <c r="O1" s="279"/>
      <c r="P1" s="280"/>
    </row>
    <row r="2" spans="1:16" s="79" customFormat="1" ht="15" customHeight="1" x14ac:dyDescent="0.2">
      <c r="A2" s="281"/>
      <c r="B2" s="282"/>
      <c r="C2" s="282"/>
      <c r="D2" s="282"/>
      <c r="E2" s="282"/>
      <c r="F2" s="282"/>
      <c r="G2" s="282"/>
      <c r="H2" s="282"/>
      <c r="I2" s="282"/>
      <c r="J2" s="282"/>
      <c r="K2" s="282"/>
      <c r="L2" s="282"/>
      <c r="M2" s="282"/>
      <c r="N2" s="282"/>
      <c r="O2" s="282"/>
      <c r="P2" s="283"/>
    </row>
    <row r="3" spans="1:16" s="79" customFormat="1" ht="5.25" customHeight="1" x14ac:dyDescent="0.2">
      <c r="A3" s="281"/>
      <c r="B3" s="282"/>
      <c r="C3" s="282"/>
      <c r="D3" s="282"/>
      <c r="E3" s="282"/>
      <c r="F3" s="282"/>
      <c r="G3" s="282"/>
      <c r="H3" s="282"/>
      <c r="I3" s="282"/>
      <c r="J3" s="282"/>
      <c r="K3" s="282"/>
      <c r="L3" s="282"/>
      <c r="M3" s="282"/>
      <c r="N3" s="282"/>
      <c r="O3" s="282"/>
      <c r="P3" s="283"/>
    </row>
    <row r="4" spans="1:16" s="79" customFormat="1" ht="19.5" customHeight="1" x14ac:dyDescent="0.3">
      <c r="A4" s="284" t="s">
        <v>138</v>
      </c>
      <c r="B4" s="285"/>
      <c r="C4" s="285"/>
      <c r="D4" s="285"/>
      <c r="E4" s="285"/>
      <c r="F4" s="285"/>
      <c r="G4" s="285"/>
      <c r="H4" s="285"/>
      <c r="I4" s="285"/>
      <c r="J4" s="285"/>
      <c r="K4" s="285"/>
      <c r="L4" s="285"/>
      <c r="M4" s="285"/>
      <c r="N4" s="285"/>
      <c r="O4" s="285"/>
      <c r="P4" s="286"/>
    </row>
    <row r="5" spans="1:16" s="79" customFormat="1" ht="27" customHeight="1" x14ac:dyDescent="0.2">
      <c r="A5" s="287"/>
      <c r="B5" s="288"/>
      <c r="C5" s="288"/>
      <c r="D5" s="288"/>
      <c r="E5" s="288"/>
      <c r="F5" s="288"/>
      <c r="G5" s="288"/>
      <c r="H5" s="288"/>
      <c r="I5" s="288"/>
      <c r="J5" s="288"/>
      <c r="K5" s="288"/>
      <c r="L5" s="288"/>
      <c r="M5" s="288"/>
      <c r="N5" s="288"/>
      <c r="O5" s="288"/>
      <c r="P5" s="289"/>
    </row>
    <row r="6" spans="1:16" s="79" customFormat="1" ht="15" customHeight="1" x14ac:dyDescent="0.25">
      <c r="A6" s="254" t="s">
        <v>135</v>
      </c>
      <c r="B6" s="255"/>
      <c r="C6" s="276" t="s">
        <v>117</v>
      </c>
      <c r="D6" s="276"/>
      <c r="E6" s="276"/>
      <c r="F6" s="276"/>
      <c r="G6" s="276"/>
      <c r="H6" s="276"/>
      <c r="I6" s="276"/>
      <c r="J6" s="276"/>
      <c r="K6" s="276"/>
      <c r="L6" s="276"/>
      <c r="M6" s="276"/>
      <c r="N6" s="276"/>
      <c r="O6" s="276"/>
      <c r="P6" s="277"/>
    </row>
    <row r="7" spans="1:16" s="79" customFormat="1" ht="28.5" customHeight="1" x14ac:dyDescent="0.25">
      <c r="A7" s="254" t="s">
        <v>122</v>
      </c>
      <c r="B7" s="255"/>
      <c r="C7" s="276" t="s">
        <v>202</v>
      </c>
      <c r="D7" s="276"/>
      <c r="E7" s="276"/>
      <c r="F7" s="276"/>
      <c r="G7" s="276"/>
      <c r="H7" s="276"/>
      <c r="I7" s="276"/>
      <c r="J7" s="276"/>
      <c r="K7" s="276"/>
      <c r="L7" s="276"/>
      <c r="M7" s="276"/>
      <c r="N7" s="276"/>
      <c r="O7" s="276"/>
      <c r="P7" s="277"/>
    </row>
    <row r="8" spans="1:16" s="79" customFormat="1" ht="28.5" customHeight="1" x14ac:dyDescent="0.25">
      <c r="A8" s="257" t="s">
        <v>123</v>
      </c>
      <c r="B8" s="290"/>
      <c r="C8" s="297" t="s">
        <v>220</v>
      </c>
      <c r="D8" s="298"/>
      <c r="E8" s="298"/>
      <c r="F8" s="298"/>
      <c r="G8" s="298"/>
      <c r="H8" s="298"/>
      <c r="I8" s="298"/>
      <c r="J8" s="298"/>
      <c r="K8" s="298"/>
      <c r="L8" s="298"/>
      <c r="M8" s="298"/>
      <c r="N8" s="298"/>
      <c r="O8" s="298"/>
      <c r="P8" s="299"/>
    </row>
    <row r="9" spans="1:16" s="79" customFormat="1" ht="29.25" customHeight="1" x14ac:dyDescent="0.25">
      <c r="A9" s="257"/>
      <c r="B9" s="290"/>
      <c r="C9" s="300" t="s">
        <v>164</v>
      </c>
      <c r="D9" s="300"/>
      <c r="E9" s="300"/>
      <c r="F9" s="300"/>
      <c r="G9" s="300"/>
      <c r="H9" s="300"/>
      <c r="I9" s="300"/>
      <c r="J9" s="300"/>
      <c r="K9" s="300"/>
      <c r="L9" s="300"/>
      <c r="M9" s="300"/>
      <c r="N9" s="300"/>
      <c r="O9" s="300"/>
      <c r="P9" s="301"/>
    </row>
    <row r="10" spans="1:16" x14ac:dyDescent="0.25">
      <c r="A10" s="5"/>
      <c r="P10" s="6"/>
    </row>
    <row r="11" spans="1:16" s="74" customFormat="1" x14ac:dyDescent="0.25">
      <c r="A11" s="35" t="s">
        <v>141</v>
      </c>
      <c r="B11" s="36"/>
      <c r="C11" s="37"/>
      <c r="D11" s="38"/>
      <c r="E11" s="12"/>
      <c r="F11" s="7"/>
      <c r="G11" s="7"/>
      <c r="H11" s="14"/>
      <c r="I11" s="2"/>
      <c r="J11" s="2"/>
      <c r="K11" s="82"/>
      <c r="L11" s="2"/>
      <c r="P11" s="84"/>
    </row>
    <row r="12" spans="1:16" s="74" customFormat="1" x14ac:dyDescent="0.25">
      <c r="A12" s="47" t="s">
        <v>142</v>
      </c>
      <c r="B12" s="48"/>
      <c r="C12" s="49"/>
      <c r="D12" s="50"/>
      <c r="E12" s="12"/>
      <c r="F12" s="7"/>
      <c r="G12" s="7"/>
      <c r="H12" s="14"/>
      <c r="I12" s="2"/>
      <c r="J12" s="2"/>
      <c r="K12" s="82"/>
      <c r="L12" s="2"/>
      <c r="P12" s="84"/>
    </row>
    <row r="13" spans="1:16" s="74" customFormat="1" x14ac:dyDescent="0.25">
      <c r="A13" s="47" t="s">
        <v>199</v>
      </c>
      <c r="B13" s="48"/>
      <c r="C13" s="49"/>
      <c r="D13" s="50"/>
      <c r="E13" s="12"/>
      <c r="F13" s="7"/>
      <c r="G13" s="7"/>
      <c r="H13" s="14"/>
      <c r="I13" s="2"/>
      <c r="J13" s="2"/>
      <c r="K13" s="82"/>
      <c r="L13" s="2"/>
      <c r="P13" s="84"/>
    </row>
    <row r="14" spans="1:16" s="74" customFormat="1" x14ac:dyDescent="0.25">
      <c r="A14" s="8" t="s">
        <v>200</v>
      </c>
      <c r="B14" s="9"/>
      <c r="C14" s="10"/>
      <c r="D14" s="11"/>
      <c r="E14" s="12"/>
      <c r="F14" s="7"/>
      <c r="G14" s="7"/>
      <c r="H14" s="14"/>
      <c r="I14" s="2"/>
      <c r="J14" s="2"/>
      <c r="K14" s="82"/>
      <c r="L14" s="2"/>
      <c r="P14" s="84"/>
    </row>
    <row r="15" spans="1:16" s="74" customFormat="1" x14ac:dyDescent="0.25">
      <c r="A15" s="13" t="s">
        <v>0</v>
      </c>
      <c r="B15" s="2"/>
      <c r="C15" s="14"/>
      <c r="D15" s="2"/>
      <c r="E15" s="12"/>
      <c r="F15" s="7"/>
      <c r="G15" s="7"/>
      <c r="H15" s="14"/>
      <c r="I15" s="2"/>
      <c r="J15" s="2"/>
      <c r="K15" s="82"/>
      <c r="L15" s="2"/>
      <c r="P15" s="84"/>
    </row>
    <row r="16" spans="1:16" s="74" customFormat="1" x14ac:dyDescent="0.25">
      <c r="A16" s="13" t="s">
        <v>1</v>
      </c>
      <c r="B16" s="2"/>
      <c r="C16" s="14"/>
      <c r="D16" s="2"/>
      <c r="E16" s="12"/>
      <c r="F16" s="7"/>
      <c r="G16" s="7"/>
      <c r="H16" s="14"/>
      <c r="I16" s="2"/>
      <c r="J16" s="2"/>
      <c r="K16" s="82"/>
      <c r="L16" s="2"/>
      <c r="P16" s="84"/>
    </row>
    <row r="17" spans="1:16" s="74" customFormat="1" ht="18" customHeight="1" x14ac:dyDescent="0.25">
      <c r="A17" s="15" t="s">
        <v>203</v>
      </c>
      <c r="B17" s="2"/>
      <c r="C17" s="14"/>
      <c r="D17" s="2"/>
      <c r="E17" s="12"/>
      <c r="F17" s="7"/>
      <c r="G17" s="7"/>
      <c r="H17" s="14"/>
      <c r="I17" s="2"/>
      <c r="J17" s="2"/>
      <c r="K17" s="82"/>
      <c r="L17" s="2"/>
      <c r="P17" s="84"/>
    </row>
    <row r="18" spans="1:16" s="74" customFormat="1" x14ac:dyDescent="0.25">
      <c r="A18" s="16"/>
      <c r="B18" s="2"/>
      <c r="C18" s="14"/>
      <c r="D18" s="2"/>
      <c r="E18" s="12"/>
      <c r="F18" s="7"/>
      <c r="G18" s="7"/>
      <c r="H18" s="14"/>
      <c r="I18" s="2"/>
      <c r="J18" s="2"/>
      <c r="K18" s="82"/>
      <c r="L18" s="2"/>
      <c r="P18" s="84"/>
    </row>
    <row r="19" spans="1:16" s="2" customFormat="1" x14ac:dyDescent="0.25">
      <c r="A19" s="295"/>
      <c r="B19" s="296"/>
      <c r="C19" s="296"/>
      <c r="D19" s="296"/>
      <c r="E19" s="296"/>
      <c r="F19" s="296"/>
      <c r="G19" s="296"/>
      <c r="H19" s="296"/>
      <c r="I19" s="7"/>
      <c r="J19" s="7"/>
      <c r="K19" s="7"/>
      <c r="L19" s="7"/>
      <c r="M19" s="7"/>
      <c r="N19" s="7"/>
      <c r="O19" s="7"/>
      <c r="P19" s="83"/>
    </row>
    <row r="20" spans="1:16" s="74" customFormat="1" ht="48.6" customHeight="1" x14ac:dyDescent="0.25">
      <c r="A20" s="302"/>
      <c r="B20" s="256" t="s">
        <v>3</v>
      </c>
      <c r="C20" s="272" t="s">
        <v>51</v>
      </c>
      <c r="D20" s="294"/>
      <c r="E20" s="294"/>
      <c r="F20" s="294"/>
      <c r="G20" s="272" t="s">
        <v>52</v>
      </c>
      <c r="H20" s="294"/>
      <c r="I20" s="294"/>
      <c r="J20" s="294"/>
      <c r="K20" s="272" t="s">
        <v>53</v>
      </c>
      <c r="L20" s="294"/>
      <c r="M20" s="294"/>
      <c r="N20" s="294"/>
      <c r="O20" s="18" t="s">
        <v>54</v>
      </c>
      <c r="P20" s="308" t="s">
        <v>10</v>
      </c>
    </row>
    <row r="21" spans="1:16" ht="47.45" customHeight="1" x14ac:dyDescent="0.25">
      <c r="A21" s="302"/>
      <c r="B21" s="256"/>
      <c r="C21" s="18" t="s">
        <v>5</v>
      </c>
      <c r="D21" s="18" t="s">
        <v>55</v>
      </c>
      <c r="E21" s="19" t="s">
        <v>7</v>
      </c>
      <c r="F21" s="19" t="s">
        <v>8</v>
      </c>
      <c r="G21" s="18" t="s">
        <v>5</v>
      </c>
      <c r="H21" s="18" t="s">
        <v>55</v>
      </c>
      <c r="I21" s="19" t="s">
        <v>56</v>
      </c>
      <c r="J21" s="19" t="s">
        <v>8</v>
      </c>
      <c r="K21" s="26" t="s">
        <v>5</v>
      </c>
      <c r="L21" s="26" t="s">
        <v>57</v>
      </c>
      <c r="M21" s="19" t="s">
        <v>56</v>
      </c>
      <c r="N21" s="19" t="s">
        <v>8</v>
      </c>
      <c r="O21" s="19" t="s">
        <v>58</v>
      </c>
      <c r="P21" s="308"/>
    </row>
    <row r="22" spans="1:16" ht="31.15" customHeight="1" x14ac:dyDescent="0.25">
      <c r="A22" s="39">
        <v>4</v>
      </c>
      <c r="B22" s="271" t="s">
        <v>59</v>
      </c>
      <c r="C22" s="271"/>
      <c r="D22" s="271"/>
      <c r="E22" s="271"/>
      <c r="F22" s="30">
        <f>SUM(F23:F25)</f>
        <v>0</v>
      </c>
      <c r="G22" s="293"/>
      <c r="H22" s="293"/>
      <c r="I22" s="293"/>
      <c r="J22" s="31">
        <f>SUM(J23:J25)</f>
        <v>0</v>
      </c>
      <c r="K22" s="292"/>
      <c r="L22" s="292"/>
      <c r="M22" s="292"/>
      <c r="N22" s="31">
        <f>SUM(N23:N25)</f>
        <v>0</v>
      </c>
      <c r="O22" s="32">
        <f>SUM(N22,J22,F22)</f>
        <v>0</v>
      </c>
      <c r="P22" s="113"/>
    </row>
    <row r="23" spans="1:16" x14ac:dyDescent="0.25">
      <c r="A23" s="40" t="s">
        <v>60</v>
      </c>
      <c r="B23" s="22" t="s">
        <v>20</v>
      </c>
      <c r="C23" s="23" t="s">
        <v>61</v>
      </c>
      <c r="D23" s="24">
        <v>4</v>
      </c>
      <c r="E23" s="41">
        <v>0</v>
      </c>
      <c r="F23" s="33">
        <f t="shared" ref="F23:F25" si="0">D23*E23</f>
        <v>0</v>
      </c>
      <c r="G23" s="23" t="s">
        <v>61</v>
      </c>
      <c r="H23" s="24">
        <v>4</v>
      </c>
      <c r="I23" s="41">
        <v>0</v>
      </c>
      <c r="J23" s="33">
        <f t="shared" ref="J23:J25" si="1">H23*I23</f>
        <v>0</v>
      </c>
      <c r="K23" s="23" t="s">
        <v>61</v>
      </c>
      <c r="L23" s="24">
        <v>4</v>
      </c>
      <c r="M23" s="41">
        <v>0</v>
      </c>
      <c r="N23" s="33">
        <f t="shared" ref="N23:N25" si="2">L23*M23</f>
        <v>0</v>
      </c>
      <c r="O23" s="291"/>
      <c r="P23" s="113"/>
    </row>
    <row r="24" spans="1:16" x14ac:dyDescent="0.25">
      <c r="A24" s="40" t="s">
        <v>62</v>
      </c>
      <c r="B24" s="22" t="s">
        <v>22</v>
      </c>
      <c r="C24" s="23" t="s">
        <v>61</v>
      </c>
      <c r="D24" s="24">
        <v>4</v>
      </c>
      <c r="E24" s="41">
        <v>0</v>
      </c>
      <c r="F24" s="33">
        <f t="shared" si="0"/>
        <v>0</v>
      </c>
      <c r="G24" s="23" t="s">
        <v>61</v>
      </c>
      <c r="H24" s="24">
        <v>4</v>
      </c>
      <c r="I24" s="41">
        <v>0</v>
      </c>
      <c r="J24" s="33">
        <f t="shared" si="1"/>
        <v>0</v>
      </c>
      <c r="K24" s="23" t="s">
        <v>61</v>
      </c>
      <c r="L24" s="24">
        <v>4</v>
      </c>
      <c r="M24" s="41">
        <v>0</v>
      </c>
      <c r="N24" s="33">
        <f t="shared" si="2"/>
        <v>0</v>
      </c>
      <c r="O24" s="291"/>
      <c r="P24" s="113"/>
    </row>
    <row r="25" spans="1:16" x14ac:dyDescent="0.25">
      <c r="A25" s="40" t="s">
        <v>63</v>
      </c>
      <c r="B25" s="22" t="s">
        <v>24</v>
      </c>
      <c r="C25" s="23" t="s">
        <v>61</v>
      </c>
      <c r="D25" s="24">
        <v>4</v>
      </c>
      <c r="E25" s="41">
        <v>0</v>
      </c>
      <c r="F25" s="33">
        <f t="shared" si="0"/>
        <v>0</v>
      </c>
      <c r="G25" s="23" t="s">
        <v>61</v>
      </c>
      <c r="H25" s="24">
        <v>4</v>
      </c>
      <c r="I25" s="41">
        <v>0</v>
      </c>
      <c r="J25" s="33">
        <f t="shared" si="1"/>
        <v>0</v>
      </c>
      <c r="K25" s="23" t="s">
        <v>61</v>
      </c>
      <c r="L25" s="24">
        <v>4</v>
      </c>
      <c r="M25" s="41">
        <v>0</v>
      </c>
      <c r="N25" s="33">
        <f t="shared" si="2"/>
        <v>0</v>
      </c>
      <c r="O25" s="291"/>
      <c r="P25" s="113"/>
    </row>
    <row r="26" spans="1:16" ht="21" customHeight="1" x14ac:dyDescent="0.25">
      <c r="A26" s="303" t="s">
        <v>47</v>
      </c>
      <c r="B26" s="304"/>
      <c r="C26" s="304"/>
      <c r="D26" s="304"/>
      <c r="E26" s="304"/>
      <c r="F26" s="304"/>
      <c r="G26" s="304"/>
      <c r="H26" s="304"/>
      <c r="I26" s="304"/>
      <c r="J26" s="304"/>
      <c r="K26" s="304"/>
      <c r="L26" s="304"/>
      <c r="M26" s="304"/>
      <c r="N26" s="304"/>
      <c r="O26" s="34">
        <f>O22</f>
        <v>0</v>
      </c>
      <c r="P26" s="113"/>
    </row>
    <row r="27" spans="1:16" ht="24.75" customHeight="1" x14ac:dyDescent="0.25">
      <c r="A27" s="303" t="s">
        <v>48</v>
      </c>
      <c r="B27" s="304"/>
      <c r="C27" s="304"/>
      <c r="D27" s="304"/>
      <c r="E27" s="304"/>
      <c r="F27" s="304"/>
      <c r="G27" s="304"/>
      <c r="H27" s="304"/>
      <c r="I27" s="304"/>
      <c r="J27" s="304"/>
      <c r="K27" s="304"/>
      <c r="L27" s="304"/>
      <c r="M27" s="304"/>
      <c r="N27" s="304"/>
      <c r="O27" s="34">
        <f>O26*0.15</f>
        <v>0</v>
      </c>
      <c r="P27" s="113"/>
    </row>
    <row r="28" spans="1:16" ht="30.75" customHeight="1" x14ac:dyDescent="0.25">
      <c r="A28" s="303" t="s">
        <v>49</v>
      </c>
      <c r="B28" s="304"/>
      <c r="C28" s="304"/>
      <c r="D28" s="304"/>
      <c r="E28" s="304"/>
      <c r="F28" s="304"/>
      <c r="G28" s="304"/>
      <c r="H28" s="304"/>
      <c r="I28" s="304"/>
      <c r="J28" s="304"/>
      <c r="K28" s="304"/>
      <c r="L28" s="304"/>
      <c r="M28" s="304"/>
      <c r="N28" s="304"/>
      <c r="O28" s="34">
        <f>SUM(O26:O27)</f>
        <v>0</v>
      </c>
      <c r="P28" s="113"/>
    </row>
    <row r="29" spans="1:16" ht="23.45" customHeight="1" thickBot="1" x14ac:dyDescent="0.3">
      <c r="A29" s="305"/>
      <c r="B29" s="306"/>
      <c r="C29" s="306"/>
      <c r="D29" s="306"/>
      <c r="E29" s="306"/>
      <c r="F29" s="306"/>
      <c r="G29" s="306"/>
      <c r="H29" s="306"/>
      <c r="I29" s="306"/>
      <c r="J29" s="306"/>
      <c r="K29" s="306"/>
      <c r="L29" s="306"/>
      <c r="M29" s="306"/>
      <c r="N29" s="306"/>
      <c r="O29" s="306"/>
      <c r="P29" s="307"/>
    </row>
  </sheetData>
  <sheetProtection algorithmName="SHA-512" hashValue="JiG0TVsqpeFSdFfQriAlSdUDzlxBjUlcNbivesmpTIWbIpfzn3BHMR6lwBs5i0POQRkFjua10+ttJ0u0epx7Rg==" saltValue="C8Nv8zEulzgWCzIvFs0hrg==" spinCount="100000" sheet="1" formatCells="0" formatColumns="0" formatRows="0" insertRows="0"/>
  <protectedRanges>
    <protectedRange sqref="C8 E23:E25 I23:I25 M23:M25 O27 P22:P28" name="Range1"/>
  </protectedRanges>
  <mergeCells count="25">
    <mergeCell ref="A26:N26"/>
    <mergeCell ref="A27:N27"/>
    <mergeCell ref="A28:N28"/>
    <mergeCell ref="A29:P29"/>
    <mergeCell ref="P20:P21"/>
    <mergeCell ref="A8:B9"/>
    <mergeCell ref="O23:O25"/>
    <mergeCell ref="K22:M22"/>
    <mergeCell ref="G22:I22"/>
    <mergeCell ref="K20:N20"/>
    <mergeCell ref="B20:B21"/>
    <mergeCell ref="B22:E22"/>
    <mergeCell ref="A19:H19"/>
    <mergeCell ref="C20:F20"/>
    <mergeCell ref="G20:J20"/>
    <mergeCell ref="C8:P8"/>
    <mergeCell ref="C9:P9"/>
    <mergeCell ref="A20:A21"/>
    <mergeCell ref="C7:P7"/>
    <mergeCell ref="A1:P3"/>
    <mergeCell ref="A4:P4"/>
    <mergeCell ref="A5:P5"/>
    <mergeCell ref="A6:B6"/>
    <mergeCell ref="A7:B7"/>
    <mergeCell ref="C6:P6"/>
  </mergeCells>
  <phoneticPr fontId="7" type="noConversion"/>
  <dataValidations count="1">
    <dataValidation type="decimal" operator="greaterThanOrEqual" allowBlank="1" showInputMessage="1" showErrorMessage="1" sqref="L23:M25 H23:I25 D23:E25" xr:uid="{58160140-9219-4B3C-B515-86157BC394D1}">
      <formula1>0</formula1>
    </dataValidation>
  </dataValidations>
  <pageMargins left="0.70866141732283472" right="0.70866141732283472" top="0.74803149606299213" bottom="0.74803149606299213" header="0.31496062992125984" footer="0.31496062992125984"/>
  <pageSetup paperSize="8" scale="35" fitToHeight="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8"/>
  <sheetViews>
    <sheetView showGridLines="0" tabSelected="1" topLeftCell="A46" zoomScale="80" zoomScaleNormal="80" workbookViewId="0">
      <selection activeCell="B51" sqref="B51"/>
    </sheetView>
  </sheetViews>
  <sheetFormatPr defaultColWidth="9.140625" defaultRowHeight="15.75" x14ac:dyDescent="0.25"/>
  <cols>
    <col min="1" max="1" width="9.7109375" style="94" customWidth="1"/>
    <col min="2" max="2" width="60.42578125" style="1" customWidth="1"/>
    <col min="3" max="3" width="25.7109375" style="1" customWidth="1"/>
    <col min="4" max="4" width="25.5703125" style="1" customWidth="1"/>
    <col min="5" max="5" width="29.5703125" style="1" customWidth="1"/>
    <col min="6" max="6" width="36.140625" style="1" customWidth="1"/>
    <col min="7" max="16384" width="9.140625" style="1"/>
  </cols>
  <sheetData>
    <row r="1" spans="1:8" s="79" customFormat="1" ht="14.25" customHeight="1" x14ac:dyDescent="0.2">
      <c r="A1" s="316" t="s">
        <v>140</v>
      </c>
      <c r="B1" s="317"/>
      <c r="C1" s="317"/>
      <c r="D1" s="317"/>
      <c r="E1" s="317"/>
      <c r="F1" s="318"/>
    </row>
    <row r="2" spans="1:8" s="79" customFormat="1" ht="15" customHeight="1" x14ac:dyDescent="0.2">
      <c r="A2" s="319"/>
      <c r="B2" s="320"/>
      <c r="C2" s="320"/>
      <c r="D2" s="320"/>
      <c r="E2" s="320"/>
      <c r="F2" s="321"/>
    </row>
    <row r="3" spans="1:8" s="79" customFormat="1" ht="5.25" customHeight="1" thickBot="1" x14ac:dyDescent="0.25">
      <c r="A3" s="243"/>
      <c r="B3" s="244"/>
      <c r="C3" s="244"/>
      <c r="D3" s="244"/>
      <c r="E3" s="244"/>
      <c r="F3" s="245"/>
    </row>
    <row r="4" spans="1:8" s="79" customFormat="1" ht="19.5" customHeight="1" thickBot="1" x14ac:dyDescent="0.35">
      <c r="A4" s="246" t="s">
        <v>160</v>
      </c>
      <c r="B4" s="247"/>
      <c r="C4" s="247"/>
      <c r="D4" s="247"/>
      <c r="E4" s="247"/>
      <c r="F4" s="248"/>
    </row>
    <row r="5" spans="1:8" s="79" customFormat="1" ht="16.5" customHeight="1" x14ac:dyDescent="0.2">
      <c r="A5" s="249"/>
      <c r="B5" s="250"/>
      <c r="C5" s="250"/>
      <c r="D5" s="250"/>
      <c r="E5" s="250"/>
      <c r="F5" s="251"/>
    </row>
    <row r="6" spans="1:8" s="79" customFormat="1" ht="14.25" customHeight="1" x14ac:dyDescent="0.2">
      <c r="A6" s="249"/>
      <c r="B6" s="250"/>
      <c r="C6" s="250"/>
      <c r="D6" s="250"/>
      <c r="E6" s="250"/>
      <c r="F6" s="251"/>
    </row>
    <row r="7" spans="1:8" s="79" customFormat="1" ht="29.25" customHeight="1" x14ac:dyDescent="0.25">
      <c r="A7" s="254" t="s">
        <v>135</v>
      </c>
      <c r="B7" s="255"/>
      <c r="C7" s="241" t="s">
        <v>117</v>
      </c>
      <c r="D7" s="241"/>
      <c r="E7" s="241"/>
      <c r="F7" s="242"/>
    </row>
    <row r="8" spans="1:8" s="79" customFormat="1" ht="53.25" customHeight="1" x14ac:dyDescent="0.25">
      <c r="A8" s="254" t="s">
        <v>122</v>
      </c>
      <c r="B8" s="255"/>
      <c r="C8" s="241" t="s">
        <v>202</v>
      </c>
      <c r="D8" s="241"/>
      <c r="E8" s="241"/>
      <c r="F8" s="242"/>
    </row>
    <row r="9" spans="1:8" s="79" customFormat="1" ht="28.5" customHeight="1" x14ac:dyDescent="0.25">
      <c r="A9" s="254" t="s">
        <v>123</v>
      </c>
      <c r="B9" s="255"/>
      <c r="C9" s="314" t="s">
        <v>222</v>
      </c>
      <c r="D9" s="314"/>
      <c r="E9" s="314"/>
      <c r="F9" s="315"/>
    </row>
    <row r="10" spans="1:8" s="79" customFormat="1" ht="19.5" customHeight="1" x14ac:dyDescent="0.25">
      <c r="A10" s="254"/>
      <c r="B10" s="255"/>
      <c r="C10" s="312" t="s">
        <v>164</v>
      </c>
      <c r="D10" s="312"/>
      <c r="E10" s="312"/>
      <c r="F10" s="313"/>
    </row>
    <row r="11" spans="1:8" x14ac:dyDescent="0.25">
      <c r="A11" s="5"/>
      <c r="F11" s="6"/>
      <c r="G11" s="95"/>
      <c r="H11" s="95"/>
    </row>
    <row r="12" spans="1:8" x14ac:dyDescent="0.25">
      <c r="A12" s="46" t="s">
        <v>161</v>
      </c>
      <c r="F12" s="6"/>
      <c r="G12" s="95"/>
      <c r="H12" s="95"/>
    </row>
    <row r="13" spans="1:8" s="74" customFormat="1" x14ac:dyDescent="0.25">
      <c r="A13" s="47" t="s">
        <v>158</v>
      </c>
      <c r="B13" s="48"/>
      <c r="C13" s="49"/>
      <c r="D13" s="50"/>
      <c r="E13" s="12"/>
      <c r="F13" s="51"/>
    </row>
    <row r="14" spans="1:8" s="74" customFormat="1" x14ac:dyDescent="0.25">
      <c r="A14" s="47" t="s">
        <v>199</v>
      </c>
      <c r="B14" s="48"/>
      <c r="C14" s="49"/>
      <c r="D14" s="50"/>
      <c r="E14" s="12"/>
      <c r="F14" s="51"/>
    </row>
    <row r="15" spans="1:8" s="74" customFormat="1" x14ac:dyDescent="0.25">
      <c r="A15" s="8" t="s">
        <v>200</v>
      </c>
      <c r="B15" s="9"/>
      <c r="C15" s="10"/>
      <c r="D15" s="11"/>
      <c r="E15" s="12"/>
      <c r="F15" s="51"/>
    </row>
    <row r="16" spans="1:8" s="74" customFormat="1" x14ac:dyDescent="0.25">
      <c r="A16" s="13" t="s">
        <v>0</v>
      </c>
      <c r="B16" s="2"/>
      <c r="C16" s="14"/>
      <c r="D16" s="2"/>
      <c r="E16" s="12"/>
      <c r="F16" s="51"/>
    </row>
    <row r="17" spans="1:6" s="74" customFormat="1" x14ac:dyDescent="0.25">
      <c r="A17" s="13" t="s">
        <v>1</v>
      </c>
      <c r="B17" s="2"/>
      <c r="C17" s="14"/>
      <c r="D17" s="2"/>
      <c r="E17" s="12"/>
      <c r="F17" s="51"/>
    </row>
    <row r="18" spans="1:6" s="74" customFormat="1" x14ac:dyDescent="0.25">
      <c r="A18" s="15" t="s">
        <v>203</v>
      </c>
      <c r="B18" s="2"/>
      <c r="C18" s="14"/>
      <c r="D18" s="2"/>
      <c r="E18" s="12"/>
      <c r="F18" s="51"/>
    </row>
    <row r="19" spans="1:6" s="2" customFormat="1" ht="29.25" customHeight="1" x14ac:dyDescent="0.25">
      <c r="A19" s="13"/>
      <c r="B19" s="17"/>
      <c r="C19" s="17"/>
      <c r="D19" s="17"/>
      <c r="E19" s="17"/>
      <c r="F19" s="52"/>
    </row>
    <row r="20" spans="1:6" ht="68.45" customHeight="1" x14ac:dyDescent="0.25">
      <c r="A20" s="53" t="s">
        <v>2</v>
      </c>
      <c r="B20" s="42" t="s">
        <v>204</v>
      </c>
      <c r="C20" s="18" t="s">
        <v>5</v>
      </c>
      <c r="D20" s="18" t="s">
        <v>6</v>
      </c>
      <c r="E20" s="19" t="s">
        <v>7</v>
      </c>
      <c r="F20" s="54" t="s">
        <v>8</v>
      </c>
    </row>
    <row r="21" spans="1:6" ht="37.15" customHeight="1" x14ac:dyDescent="0.25">
      <c r="A21" s="53">
        <v>5</v>
      </c>
      <c r="B21" s="43" t="s">
        <v>76</v>
      </c>
      <c r="C21" s="311" t="s">
        <v>77</v>
      </c>
      <c r="D21" s="311"/>
      <c r="E21" s="311"/>
      <c r="F21" s="99">
        <f>SUM(F22:F60)</f>
        <v>0</v>
      </c>
    </row>
    <row r="22" spans="1:6" ht="31.9" customHeight="1" x14ac:dyDescent="0.25">
      <c r="A22" s="55" t="s">
        <v>165</v>
      </c>
      <c r="B22" s="44" t="s">
        <v>79</v>
      </c>
      <c r="C22" s="23" t="s">
        <v>32</v>
      </c>
      <c r="D22" s="24">
        <v>44</v>
      </c>
      <c r="E22" s="41">
        <v>0</v>
      </c>
      <c r="F22" s="100">
        <f>SUM(D22*E22)</f>
        <v>0</v>
      </c>
    </row>
    <row r="23" spans="1:6" ht="31.9" customHeight="1" x14ac:dyDescent="0.25">
      <c r="A23" s="55" t="s">
        <v>166</v>
      </c>
      <c r="B23" s="44" t="s">
        <v>81</v>
      </c>
      <c r="C23" s="23" t="s">
        <v>32</v>
      </c>
      <c r="D23" s="24">
        <v>1</v>
      </c>
      <c r="E23" s="41">
        <v>0</v>
      </c>
      <c r="F23" s="100">
        <f t="shared" ref="F23:F62" si="0">SUM(D23*E23)</f>
        <v>0</v>
      </c>
    </row>
    <row r="24" spans="1:6" ht="31.9" customHeight="1" x14ac:dyDescent="0.25">
      <c r="A24" s="55" t="s">
        <v>68</v>
      </c>
      <c r="B24" s="44" t="s">
        <v>251</v>
      </c>
      <c r="C24" s="23" t="s">
        <v>32</v>
      </c>
      <c r="D24" s="24">
        <v>2</v>
      </c>
      <c r="E24" s="41">
        <v>0</v>
      </c>
      <c r="F24" s="100">
        <f>SUM(D24*E24)</f>
        <v>0</v>
      </c>
    </row>
    <row r="25" spans="1:6" ht="42" customHeight="1" x14ac:dyDescent="0.25">
      <c r="A25" s="55" t="s">
        <v>70</v>
      </c>
      <c r="B25" s="44" t="s">
        <v>85</v>
      </c>
      <c r="C25" s="23" t="s">
        <v>32</v>
      </c>
      <c r="D25" s="24">
        <v>115</v>
      </c>
      <c r="E25" s="41">
        <v>0</v>
      </c>
      <c r="F25" s="100">
        <f t="shared" si="0"/>
        <v>0</v>
      </c>
    </row>
    <row r="26" spans="1:6" ht="36" customHeight="1" x14ac:dyDescent="0.25">
      <c r="A26" s="55" t="s">
        <v>72</v>
      </c>
      <c r="B26" s="44" t="s">
        <v>87</v>
      </c>
      <c r="C26" s="23" t="s">
        <v>32</v>
      </c>
      <c r="D26" s="24">
        <v>8</v>
      </c>
      <c r="E26" s="41">
        <v>0</v>
      </c>
      <c r="F26" s="100">
        <f t="shared" si="0"/>
        <v>0</v>
      </c>
    </row>
    <row r="27" spans="1:6" ht="31.15" customHeight="1" x14ac:dyDescent="0.25">
      <c r="A27" s="55" t="s">
        <v>74</v>
      </c>
      <c r="B27" s="44" t="s">
        <v>88</v>
      </c>
      <c r="C27" s="23" t="s">
        <v>32</v>
      </c>
      <c r="D27" s="24">
        <v>18</v>
      </c>
      <c r="E27" s="41">
        <v>0</v>
      </c>
      <c r="F27" s="100">
        <f t="shared" si="0"/>
        <v>0</v>
      </c>
    </row>
    <row r="28" spans="1:6" ht="42.6" customHeight="1" x14ac:dyDescent="0.25">
      <c r="A28" s="55" t="s">
        <v>167</v>
      </c>
      <c r="B28" s="44" t="s">
        <v>89</v>
      </c>
      <c r="C28" s="23" t="s">
        <v>32</v>
      </c>
      <c r="D28" s="24">
        <v>90</v>
      </c>
      <c r="E28" s="41">
        <v>0</v>
      </c>
      <c r="F28" s="100">
        <f t="shared" si="0"/>
        <v>0</v>
      </c>
    </row>
    <row r="29" spans="1:6" ht="32.450000000000003" customHeight="1" x14ac:dyDescent="0.25">
      <c r="A29" s="55" t="s">
        <v>168</v>
      </c>
      <c r="B29" s="44" t="s">
        <v>90</v>
      </c>
      <c r="C29" s="23" t="s">
        <v>32</v>
      </c>
      <c r="D29" s="24">
        <v>90</v>
      </c>
      <c r="E29" s="41">
        <v>0</v>
      </c>
      <c r="F29" s="100">
        <f t="shared" si="0"/>
        <v>0</v>
      </c>
    </row>
    <row r="30" spans="1:6" ht="36.6" customHeight="1" x14ac:dyDescent="0.25">
      <c r="A30" s="55" t="s">
        <v>169</v>
      </c>
      <c r="B30" s="44" t="s">
        <v>91</v>
      </c>
      <c r="C30" s="23" t="s">
        <v>32</v>
      </c>
      <c r="D30" s="24">
        <v>90</v>
      </c>
      <c r="E30" s="41">
        <v>0</v>
      </c>
      <c r="F30" s="100">
        <f t="shared" si="0"/>
        <v>0</v>
      </c>
    </row>
    <row r="31" spans="1:6" ht="42" customHeight="1" x14ac:dyDescent="0.25">
      <c r="A31" s="55" t="s">
        <v>170</v>
      </c>
      <c r="B31" s="44" t="s">
        <v>92</v>
      </c>
      <c r="C31" s="23" t="s">
        <v>32</v>
      </c>
      <c r="D31" s="24">
        <v>21</v>
      </c>
      <c r="E31" s="41">
        <v>0</v>
      </c>
      <c r="F31" s="100">
        <f t="shared" si="0"/>
        <v>0</v>
      </c>
    </row>
    <row r="32" spans="1:6" ht="32.450000000000003" customHeight="1" x14ac:dyDescent="0.25">
      <c r="A32" s="55" t="s">
        <v>171</v>
      </c>
      <c r="B32" s="44" t="s">
        <v>93</v>
      </c>
      <c r="C32" s="23" t="s">
        <v>32</v>
      </c>
      <c r="D32" s="24">
        <v>95</v>
      </c>
      <c r="E32" s="41">
        <v>0</v>
      </c>
      <c r="F32" s="100">
        <f t="shared" si="0"/>
        <v>0</v>
      </c>
    </row>
    <row r="33" spans="1:6" ht="39.6" customHeight="1" x14ac:dyDescent="0.25">
      <c r="A33" s="55" t="s">
        <v>172</v>
      </c>
      <c r="B33" s="44" t="s">
        <v>94</v>
      </c>
      <c r="C33" s="23" t="s">
        <v>32</v>
      </c>
      <c r="D33" s="24">
        <v>107</v>
      </c>
      <c r="E33" s="41">
        <v>0</v>
      </c>
      <c r="F33" s="100">
        <f t="shared" si="0"/>
        <v>0</v>
      </c>
    </row>
    <row r="34" spans="1:6" ht="37.15" customHeight="1" x14ac:dyDescent="0.25">
      <c r="A34" s="55" t="s">
        <v>173</v>
      </c>
      <c r="B34" s="44" t="s">
        <v>95</v>
      </c>
      <c r="C34" s="23" t="s">
        <v>32</v>
      </c>
      <c r="D34" s="24">
        <v>114</v>
      </c>
      <c r="E34" s="41">
        <v>0</v>
      </c>
      <c r="F34" s="100">
        <f t="shared" si="0"/>
        <v>0</v>
      </c>
    </row>
    <row r="35" spans="1:6" ht="37.15" customHeight="1" x14ac:dyDescent="0.25">
      <c r="A35" s="55" t="s">
        <v>174</v>
      </c>
      <c r="B35" s="44" t="s">
        <v>96</v>
      </c>
      <c r="C35" s="23" t="s">
        <v>32</v>
      </c>
      <c r="D35" s="24">
        <v>114</v>
      </c>
      <c r="E35" s="41">
        <v>0</v>
      </c>
      <c r="F35" s="100">
        <f t="shared" si="0"/>
        <v>0</v>
      </c>
    </row>
    <row r="36" spans="1:6" ht="37.15" customHeight="1" x14ac:dyDescent="0.25">
      <c r="A36" s="55" t="s">
        <v>175</v>
      </c>
      <c r="B36" s="44" t="s">
        <v>97</v>
      </c>
      <c r="C36" s="23" t="s">
        <v>32</v>
      </c>
      <c r="D36" s="24">
        <v>10</v>
      </c>
      <c r="E36" s="41">
        <v>0</v>
      </c>
      <c r="F36" s="100">
        <f t="shared" si="0"/>
        <v>0</v>
      </c>
    </row>
    <row r="37" spans="1:6" ht="37.15" customHeight="1" x14ac:dyDescent="0.25">
      <c r="A37" s="55" t="s">
        <v>176</v>
      </c>
      <c r="B37" s="44" t="s">
        <v>98</v>
      </c>
      <c r="C37" s="23" t="s">
        <v>32</v>
      </c>
      <c r="D37" s="24">
        <v>600</v>
      </c>
      <c r="E37" s="41">
        <v>0</v>
      </c>
      <c r="F37" s="100">
        <f t="shared" si="0"/>
        <v>0</v>
      </c>
    </row>
    <row r="38" spans="1:6" ht="37.15" customHeight="1" x14ac:dyDescent="0.25">
      <c r="A38" s="55" t="s">
        <v>177</v>
      </c>
      <c r="B38" s="44" t="s">
        <v>99</v>
      </c>
      <c r="C38" s="23" t="s">
        <v>32</v>
      </c>
      <c r="D38" s="24">
        <v>600</v>
      </c>
      <c r="E38" s="41">
        <v>0</v>
      </c>
      <c r="F38" s="100">
        <f t="shared" si="0"/>
        <v>0</v>
      </c>
    </row>
    <row r="39" spans="1:6" ht="37.15" customHeight="1" x14ac:dyDescent="0.25">
      <c r="A39" s="55" t="s">
        <v>178</v>
      </c>
      <c r="B39" s="44" t="s">
        <v>100</v>
      </c>
      <c r="C39" s="23" t="s">
        <v>32</v>
      </c>
      <c r="D39" s="24">
        <v>600</v>
      </c>
      <c r="E39" s="41">
        <v>0</v>
      </c>
      <c r="F39" s="100">
        <f t="shared" si="0"/>
        <v>0</v>
      </c>
    </row>
    <row r="40" spans="1:6" ht="37.15" customHeight="1" x14ac:dyDescent="0.25">
      <c r="A40" s="55" t="s">
        <v>179</v>
      </c>
      <c r="B40" s="44" t="s">
        <v>101</v>
      </c>
      <c r="C40" s="23" t="s">
        <v>32</v>
      </c>
      <c r="D40" s="24">
        <v>1</v>
      </c>
      <c r="E40" s="41">
        <v>0</v>
      </c>
      <c r="F40" s="100">
        <f t="shared" si="0"/>
        <v>0</v>
      </c>
    </row>
    <row r="41" spans="1:6" ht="37.15" customHeight="1" x14ac:dyDescent="0.25">
      <c r="A41" s="55" t="s">
        <v>180</v>
      </c>
      <c r="B41" s="45" t="s">
        <v>102</v>
      </c>
      <c r="C41" s="23" t="s">
        <v>32</v>
      </c>
      <c r="D41" s="24">
        <v>2</v>
      </c>
      <c r="E41" s="41">
        <v>0</v>
      </c>
      <c r="F41" s="100">
        <f t="shared" si="0"/>
        <v>0</v>
      </c>
    </row>
    <row r="42" spans="1:6" ht="37.15" customHeight="1" x14ac:dyDescent="0.25">
      <c r="A42" s="55" t="s">
        <v>181</v>
      </c>
      <c r="B42" s="44" t="s">
        <v>103</v>
      </c>
      <c r="C42" s="23" t="s">
        <v>32</v>
      </c>
      <c r="D42" s="24">
        <v>1</v>
      </c>
      <c r="E42" s="41">
        <v>0</v>
      </c>
      <c r="F42" s="100">
        <f t="shared" si="0"/>
        <v>0</v>
      </c>
    </row>
    <row r="43" spans="1:6" ht="37.15" customHeight="1" x14ac:dyDescent="0.25">
      <c r="A43" s="55" t="s">
        <v>182</v>
      </c>
      <c r="B43" s="44" t="s">
        <v>104</v>
      </c>
      <c r="C43" s="23" t="s">
        <v>32</v>
      </c>
      <c r="D43" s="24">
        <v>5</v>
      </c>
      <c r="E43" s="41">
        <v>0</v>
      </c>
      <c r="F43" s="100">
        <f t="shared" si="0"/>
        <v>0</v>
      </c>
    </row>
    <row r="44" spans="1:6" ht="37.15" customHeight="1" x14ac:dyDescent="0.25">
      <c r="A44" s="55" t="s">
        <v>183</v>
      </c>
      <c r="B44" s="44" t="s">
        <v>105</v>
      </c>
      <c r="C44" s="23" t="s">
        <v>32</v>
      </c>
      <c r="D44" s="24">
        <v>1</v>
      </c>
      <c r="E44" s="41">
        <v>0</v>
      </c>
      <c r="F44" s="100">
        <f t="shared" si="0"/>
        <v>0</v>
      </c>
    </row>
    <row r="45" spans="1:6" ht="37.15" customHeight="1" x14ac:dyDescent="0.25">
      <c r="A45" s="55" t="s">
        <v>184</v>
      </c>
      <c r="B45" s="44" t="s">
        <v>106</v>
      </c>
      <c r="C45" s="23" t="s">
        <v>32</v>
      </c>
      <c r="D45" s="24">
        <v>124</v>
      </c>
      <c r="E45" s="41">
        <v>0</v>
      </c>
      <c r="F45" s="100">
        <f t="shared" si="0"/>
        <v>0</v>
      </c>
    </row>
    <row r="46" spans="1:6" ht="37.15" customHeight="1" x14ac:dyDescent="0.25">
      <c r="A46" s="55" t="s">
        <v>185</v>
      </c>
      <c r="B46" s="44" t="s">
        <v>107</v>
      </c>
      <c r="C46" s="23" t="s">
        <v>32</v>
      </c>
      <c r="D46" s="24">
        <v>5</v>
      </c>
      <c r="E46" s="41">
        <v>0</v>
      </c>
      <c r="F46" s="100">
        <f t="shared" si="0"/>
        <v>0</v>
      </c>
    </row>
    <row r="47" spans="1:6" ht="37.15" customHeight="1" x14ac:dyDescent="0.25">
      <c r="A47" s="55" t="s">
        <v>186</v>
      </c>
      <c r="B47" s="44" t="s">
        <v>108</v>
      </c>
      <c r="C47" s="23" t="s">
        <v>32</v>
      </c>
      <c r="D47" s="24">
        <v>1</v>
      </c>
      <c r="E47" s="41">
        <v>0</v>
      </c>
      <c r="F47" s="100">
        <f t="shared" si="0"/>
        <v>0</v>
      </c>
    </row>
    <row r="48" spans="1:6" ht="37.15" customHeight="1" x14ac:dyDescent="0.25">
      <c r="A48" s="55" t="s">
        <v>187</v>
      </c>
      <c r="B48" s="44" t="s">
        <v>109</v>
      </c>
      <c r="C48" s="23" t="s">
        <v>32</v>
      </c>
      <c r="D48" s="24">
        <v>6</v>
      </c>
      <c r="E48" s="41">
        <v>0</v>
      </c>
      <c r="F48" s="100">
        <f t="shared" si="0"/>
        <v>0</v>
      </c>
    </row>
    <row r="49" spans="1:6" ht="37.15" customHeight="1" x14ac:dyDescent="0.25">
      <c r="A49" s="55" t="s">
        <v>188</v>
      </c>
      <c r="B49" s="44" t="s">
        <v>110</v>
      </c>
      <c r="C49" s="23" t="s">
        <v>32</v>
      </c>
      <c r="D49" s="24">
        <v>3</v>
      </c>
      <c r="E49" s="41">
        <v>0</v>
      </c>
      <c r="F49" s="100">
        <f t="shared" si="0"/>
        <v>0</v>
      </c>
    </row>
    <row r="50" spans="1:6" ht="37.15" customHeight="1" x14ac:dyDescent="0.25">
      <c r="A50" s="55" t="s">
        <v>189</v>
      </c>
      <c r="B50" s="44" t="s">
        <v>249</v>
      </c>
      <c r="C50" s="23" t="s">
        <v>32</v>
      </c>
      <c r="D50" s="24">
        <v>3</v>
      </c>
      <c r="E50" s="41">
        <v>0</v>
      </c>
      <c r="F50" s="100">
        <f t="shared" si="0"/>
        <v>0</v>
      </c>
    </row>
    <row r="51" spans="1:6" ht="37.15" customHeight="1" x14ac:dyDescent="0.25">
      <c r="A51" s="55" t="s">
        <v>190</v>
      </c>
      <c r="B51" s="44" t="s">
        <v>250</v>
      </c>
      <c r="C51" s="23" t="s">
        <v>32</v>
      </c>
      <c r="D51" s="24">
        <v>2</v>
      </c>
      <c r="E51" s="41">
        <v>0</v>
      </c>
      <c r="F51" s="100">
        <f t="shared" si="0"/>
        <v>0</v>
      </c>
    </row>
    <row r="52" spans="1:6" ht="37.15" customHeight="1" x14ac:dyDescent="0.25">
      <c r="A52" s="55" t="s">
        <v>191</v>
      </c>
      <c r="B52" s="44" t="s">
        <v>111</v>
      </c>
      <c r="C52" s="23" t="s">
        <v>32</v>
      </c>
      <c r="D52" s="24">
        <v>1</v>
      </c>
      <c r="E52" s="41">
        <v>0</v>
      </c>
      <c r="F52" s="100">
        <f t="shared" si="0"/>
        <v>0</v>
      </c>
    </row>
    <row r="53" spans="1:6" ht="37.15" customHeight="1" x14ac:dyDescent="0.25">
      <c r="A53" s="55" t="s">
        <v>192</v>
      </c>
      <c r="B53" s="44" t="s">
        <v>112</v>
      </c>
      <c r="C53" s="23" t="s">
        <v>32</v>
      </c>
      <c r="D53" s="24">
        <v>10</v>
      </c>
      <c r="E53" s="41">
        <v>0</v>
      </c>
      <c r="F53" s="100">
        <f t="shared" si="0"/>
        <v>0</v>
      </c>
    </row>
    <row r="54" spans="1:6" ht="37.15" customHeight="1" x14ac:dyDescent="0.25">
      <c r="A54" s="55" t="s">
        <v>193</v>
      </c>
      <c r="B54" s="44" t="s">
        <v>113</v>
      </c>
      <c r="C54" s="23" t="s">
        <v>32</v>
      </c>
      <c r="D54" s="24">
        <v>7</v>
      </c>
      <c r="E54" s="41">
        <v>0</v>
      </c>
      <c r="F54" s="100">
        <f t="shared" si="0"/>
        <v>0</v>
      </c>
    </row>
    <row r="55" spans="1:6" ht="37.15" customHeight="1" x14ac:dyDescent="0.25">
      <c r="A55" s="55" t="s">
        <v>194</v>
      </c>
      <c r="B55" s="44" t="s">
        <v>240</v>
      </c>
      <c r="C55" s="23" t="s">
        <v>32</v>
      </c>
      <c r="D55" s="24">
        <v>3</v>
      </c>
      <c r="E55" s="41">
        <v>0</v>
      </c>
      <c r="F55" s="100">
        <f t="shared" si="0"/>
        <v>0</v>
      </c>
    </row>
    <row r="56" spans="1:6" ht="37.15" customHeight="1" x14ac:dyDescent="0.25">
      <c r="A56" s="55" t="s">
        <v>195</v>
      </c>
      <c r="B56" s="44" t="s">
        <v>241</v>
      </c>
      <c r="C56" s="23" t="s">
        <v>32</v>
      </c>
      <c r="D56" s="24">
        <v>10</v>
      </c>
      <c r="E56" s="41">
        <v>0</v>
      </c>
      <c r="F56" s="100">
        <f t="shared" si="0"/>
        <v>0</v>
      </c>
    </row>
    <row r="57" spans="1:6" ht="37.15" customHeight="1" x14ac:dyDescent="0.25">
      <c r="A57" s="55" t="s">
        <v>196</v>
      </c>
      <c r="B57" s="44" t="s">
        <v>114</v>
      </c>
      <c r="C57" s="23" t="s">
        <v>115</v>
      </c>
      <c r="D57" s="24">
        <v>20500</v>
      </c>
      <c r="E57" s="41">
        <v>0</v>
      </c>
      <c r="F57" s="100">
        <f t="shared" si="0"/>
        <v>0</v>
      </c>
    </row>
    <row r="58" spans="1:6" ht="37.15" customHeight="1" x14ac:dyDescent="0.25">
      <c r="A58" s="55" t="s">
        <v>197</v>
      </c>
      <c r="B58" s="44" t="s">
        <v>242</v>
      </c>
      <c r="C58" s="23" t="s">
        <v>115</v>
      </c>
      <c r="D58" s="24">
        <v>47400</v>
      </c>
      <c r="E58" s="41">
        <v>0</v>
      </c>
      <c r="F58" s="100">
        <f t="shared" si="0"/>
        <v>0</v>
      </c>
    </row>
    <row r="59" spans="1:6" ht="37.15" customHeight="1" x14ac:dyDescent="0.25">
      <c r="A59" s="55" t="s">
        <v>198</v>
      </c>
      <c r="B59" s="44" t="s">
        <v>243</v>
      </c>
      <c r="C59" s="23" t="s">
        <v>115</v>
      </c>
      <c r="D59" s="24">
        <v>50</v>
      </c>
      <c r="E59" s="41">
        <v>0</v>
      </c>
      <c r="F59" s="100">
        <f t="shared" si="0"/>
        <v>0</v>
      </c>
    </row>
    <row r="60" spans="1:6" ht="37.15" customHeight="1" x14ac:dyDescent="0.25">
      <c r="A60" s="55" t="s">
        <v>245</v>
      </c>
      <c r="B60" s="44" t="s">
        <v>116</v>
      </c>
      <c r="C60" s="23" t="s">
        <v>32</v>
      </c>
      <c r="D60" s="24">
        <v>14</v>
      </c>
      <c r="E60" s="41">
        <v>0</v>
      </c>
      <c r="F60" s="100">
        <f t="shared" si="0"/>
        <v>0</v>
      </c>
    </row>
    <row r="61" spans="1:6" ht="61.15" customHeight="1" x14ac:dyDescent="0.25">
      <c r="A61" s="55" t="s">
        <v>246</v>
      </c>
      <c r="B61" s="45" t="s">
        <v>244</v>
      </c>
      <c r="C61" s="23" t="s">
        <v>32</v>
      </c>
      <c r="D61" s="24">
        <v>1</v>
      </c>
      <c r="E61" s="41">
        <v>0</v>
      </c>
      <c r="F61" s="100">
        <f t="shared" si="0"/>
        <v>0</v>
      </c>
    </row>
    <row r="62" spans="1:6" ht="37.15" customHeight="1" x14ac:dyDescent="0.25">
      <c r="A62" s="55" t="s">
        <v>247</v>
      </c>
      <c r="B62" s="44" t="s">
        <v>248</v>
      </c>
      <c r="C62" s="23" t="s">
        <v>32</v>
      </c>
      <c r="D62" s="24">
        <v>20</v>
      </c>
      <c r="E62" s="41">
        <v>0</v>
      </c>
      <c r="F62" s="100">
        <f t="shared" si="0"/>
        <v>0</v>
      </c>
    </row>
    <row r="63" spans="1:6" ht="33" customHeight="1" x14ac:dyDescent="0.25">
      <c r="A63" s="309" t="s">
        <v>47</v>
      </c>
      <c r="B63" s="310"/>
      <c r="C63" s="310"/>
      <c r="D63" s="310"/>
      <c r="E63" s="310"/>
      <c r="F63" s="100">
        <f>F21</f>
        <v>0</v>
      </c>
    </row>
    <row r="64" spans="1:6" ht="34.15" customHeight="1" x14ac:dyDescent="0.25">
      <c r="A64" s="309" t="s">
        <v>48</v>
      </c>
      <c r="B64" s="310"/>
      <c r="C64" s="310"/>
      <c r="D64" s="310"/>
      <c r="E64" s="310"/>
      <c r="F64" s="104">
        <f>F63*0.15</f>
        <v>0</v>
      </c>
    </row>
    <row r="65" spans="1:6" ht="31.15" customHeight="1" x14ac:dyDescent="0.25">
      <c r="A65" s="309" t="s">
        <v>49</v>
      </c>
      <c r="B65" s="310"/>
      <c r="C65" s="310"/>
      <c r="D65" s="310"/>
      <c r="E65" s="310"/>
      <c r="F65" s="100">
        <f>F63+F64</f>
        <v>0</v>
      </c>
    </row>
    <row r="66" spans="1:6" ht="27" customHeight="1" x14ac:dyDescent="0.25">
      <c r="A66" s="8"/>
      <c r="B66" s="96"/>
      <c r="C66" s="96"/>
      <c r="D66" s="96"/>
      <c r="E66" s="96"/>
      <c r="F66" s="97"/>
    </row>
    <row r="67" spans="1:6" x14ac:dyDescent="0.25">
      <c r="A67" s="98"/>
      <c r="B67" s="74"/>
      <c r="C67" s="74"/>
      <c r="D67" s="74"/>
      <c r="E67" s="74"/>
      <c r="F67" s="84"/>
    </row>
    <row r="68" spans="1:6" ht="16.5" thickBot="1" x14ac:dyDescent="0.3">
      <c r="A68" s="87"/>
      <c r="B68" s="88"/>
      <c r="C68" s="88"/>
      <c r="D68" s="88"/>
      <c r="E68" s="88"/>
      <c r="F68" s="90"/>
    </row>
  </sheetData>
  <sheetProtection algorithmName="SHA-512" hashValue="ezdHiMS2MYwci9rLD8aF6rGnXvms0iV3UZ56DTf8fKVUyRxrfq4mS3qzCu2R+b3raxvenXgXaOzGJ1lU95tj7g==" saltValue="nLRAl6MKKm9NA+SmSmVx2g==" spinCount="100000" sheet="1" formatCells="0" formatColumns="0" formatRows="0" insertRows="0"/>
  <protectedRanges>
    <protectedRange sqref="C9 F64 E22:E62" name="Range1"/>
  </protectedRanges>
  <mergeCells count="14">
    <mergeCell ref="A1:F3"/>
    <mergeCell ref="A4:F4"/>
    <mergeCell ref="A5:F6"/>
    <mergeCell ref="A63:E63"/>
    <mergeCell ref="A64:E64"/>
    <mergeCell ref="A65:E65"/>
    <mergeCell ref="C21:E21"/>
    <mergeCell ref="C7:F7"/>
    <mergeCell ref="C8:F8"/>
    <mergeCell ref="C10:F10"/>
    <mergeCell ref="A7:B7"/>
    <mergeCell ref="A8:B8"/>
    <mergeCell ref="C9:F9"/>
    <mergeCell ref="A9:B10"/>
  </mergeCells>
  <phoneticPr fontId="7" type="noConversion"/>
  <pageMargins left="0.70866141732283472" right="0.70866141732283472" top="0.74803149606299213" bottom="0.74803149606299213" header="0.31496062992125984" footer="0.31496062992125984"/>
  <pageSetup paperSize="8" scale="66" fitToHeight="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F3DE3-2460-428A-A30F-48AA36C9DF3B}">
  <sheetPr>
    <pageSetUpPr fitToPage="1"/>
  </sheetPr>
  <dimension ref="A1:G36"/>
  <sheetViews>
    <sheetView showGridLines="0" topLeftCell="A23" zoomScale="90" zoomScaleNormal="90" workbookViewId="0">
      <selection activeCell="B29" sqref="B29"/>
    </sheetView>
  </sheetViews>
  <sheetFormatPr defaultColWidth="9.140625" defaultRowHeight="15.75" x14ac:dyDescent="0.25"/>
  <cols>
    <col min="1" max="1" width="14.85546875" style="94" customWidth="1"/>
    <col min="2" max="2" width="43.140625" style="1" customWidth="1"/>
    <col min="3" max="3" width="22.7109375" style="1" customWidth="1"/>
    <col min="4" max="4" width="22.28515625" style="1" customWidth="1"/>
    <col min="5" max="5" width="38.140625" style="1" customWidth="1"/>
    <col min="6" max="6" width="29.7109375" style="1" customWidth="1"/>
    <col min="7" max="7" width="33.85546875" style="1" customWidth="1"/>
    <col min="8" max="8" width="9.140625" style="1"/>
    <col min="9" max="11" width="9.140625" style="1" customWidth="1"/>
    <col min="12" max="16384" width="9.140625" style="1"/>
  </cols>
  <sheetData>
    <row r="1" spans="1:7" s="79" customFormat="1" ht="14.25" customHeight="1" x14ac:dyDescent="0.2">
      <c r="A1" s="316" t="s">
        <v>144</v>
      </c>
      <c r="B1" s="317"/>
      <c r="C1" s="317"/>
      <c r="D1" s="317"/>
      <c r="E1" s="317"/>
      <c r="F1" s="317"/>
      <c r="G1" s="318"/>
    </row>
    <row r="2" spans="1:7" s="79" customFormat="1" ht="15" customHeight="1" x14ac:dyDescent="0.2">
      <c r="A2" s="319"/>
      <c r="B2" s="320"/>
      <c r="C2" s="320"/>
      <c r="D2" s="320"/>
      <c r="E2" s="320"/>
      <c r="F2" s="320"/>
      <c r="G2" s="321"/>
    </row>
    <row r="3" spans="1:7" s="79" customFormat="1" ht="5.25" customHeight="1" thickBot="1" x14ac:dyDescent="0.25">
      <c r="A3" s="243"/>
      <c r="B3" s="244"/>
      <c r="C3" s="244"/>
      <c r="D3" s="244"/>
      <c r="E3" s="244"/>
      <c r="F3" s="244"/>
      <c r="G3" s="245"/>
    </row>
    <row r="4" spans="1:7" s="79" customFormat="1" ht="19.5" customHeight="1" thickBot="1" x14ac:dyDescent="0.35">
      <c r="A4" s="246" t="s">
        <v>162</v>
      </c>
      <c r="B4" s="247"/>
      <c r="C4" s="247"/>
      <c r="D4" s="247"/>
      <c r="E4" s="247"/>
      <c r="F4" s="247"/>
      <c r="G4" s="248"/>
    </row>
    <row r="5" spans="1:7" s="79" customFormat="1" ht="15" customHeight="1" x14ac:dyDescent="0.2">
      <c r="A5" s="249"/>
      <c r="B5" s="250"/>
      <c r="C5" s="250"/>
      <c r="D5" s="250"/>
      <c r="E5" s="250"/>
      <c r="F5" s="250"/>
      <c r="G5" s="251"/>
    </row>
    <row r="6" spans="1:7" s="79" customFormat="1" ht="15" customHeight="1" x14ac:dyDescent="0.2">
      <c r="A6" s="249"/>
      <c r="B6" s="250"/>
      <c r="C6" s="250"/>
      <c r="D6" s="250"/>
      <c r="E6" s="250"/>
      <c r="F6" s="250"/>
      <c r="G6" s="251"/>
    </row>
    <row r="7" spans="1:7" s="79" customFormat="1" ht="26.25" customHeight="1" x14ac:dyDescent="0.25">
      <c r="A7" s="254" t="s">
        <v>135</v>
      </c>
      <c r="B7" s="255"/>
      <c r="C7" s="241" t="s">
        <v>117</v>
      </c>
      <c r="D7" s="241"/>
      <c r="E7" s="241"/>
      <c r="F7" s="241"/>
      <c r="G7" s="242"/>
    </row>
    <row r="8" spans="1:7" s="79" customFormat="1" ht="57.75" customHeight="1" x14ac:dyDescent="0.25">
      <c r="A8" s="254" t="s">
        <v>122</v>
      </c>
      <c r="B8" s="255"/>
      <c r="C8" s="252" t="s">
        <v>202</v>
      </c>
      <c r="D8" s="252"/>
      <c r="E8" s="252"/>
      <c r="F8" s="252"/>
      <c r="G8" s="253"/>
    </row>
    <row r="9" spans="1:7" s="79" customFormat="1" ht="28.5" customHeight="1" x14ac:dyDescent="0.25">
      <c r="A9" s="326" t="s">
        <v>123</v>
      </c>
      <c r="B9" s="327"/>
      <c r="C9" s="314" t="s">
        <v>235</v>
      </c>
      <c r="D9" s="322"/>
      <c r="E9" s="322"/>
      <c r="F9" s="322"/>
      <c r="G9" s="323"/>
    </row>
    <row r="10" spans="1:7" s="79" customFormat="1" ht="29.25" customHeight="1" x14ac:dyDescent="0.25">
      <c r="A10" s="326"/>
      <c r="B10" s="327"/>
      <c r="C10" s="312" t="s">
        <v>164</v>
      </c>
      <c r="D10" s="312"/>
      <c r="E10" s="312"/>
      <c r="F10" s="312"/>
      <c r="G10" s="313"/>
    </row>
    <row r="11" spans="1:7" x14ac:dyDescent="0.25">
      <c r="A11" s="5"/>
      <c r="G11" s="6"/>
    </row>
    <row r="12" spans="1:7" s="74" customFormat="1" x14ac:dyDescent="0.25">
      <c r="A12" s="35" t="s">
        <v>145</v>
      </c>
      <c r="B12" s="36"/>
      <c r="C12" s="37"/>
      <c r="D12" s="38"/>
      <c r="E12" s="12"/>
      <c r="F12" s="7"/>
      <c r="G12" s="84"/>
    </row>
    <row r="13" spans="1:7" s="74" customFormat="1" x14ac:dyDescent="0.25">
      <c r="A13" s="47" t="s">
        <v>142</v>
      </c>
      <c r="B13" s="48"/>
      <c r="C13" s="49"/>
      <c r="D13" s="50"/>
      <c r="E13" s="12"/>
      <c r="F13" s="7"/>
      <c r="G13" s="84"/>
    </row>
    <row r="14" spans="1:7" s="74" customFormat="1" x14ac:dyDescent="0.25">
      <c r="A14" s="47" t="s">
        <v>199</v>
      </c>
      <c r="B14" s="48"/>
      <c r="C14" s="49"/>
      <c r="D14" s="50"/>
      <c r="E14" s="12"/>
      <c r="F14" s="7"/>
      <c r="G14" s="84"/>
    </row>
    <row r="15" spans="1:7" s="74" customFormat="1" x14ac:dyDescent="0.25">
      <c r="A15" s="8" t="s">
        <v>201</v>
      </c>
      <c r="B15" s="9"/>
      <c r="C15" s="10"/>
      <c r="D15" s="11"/>
      <c r="E15" s="12"/>
      <c r="F15" s="7"/>
      <c r="G15" s="84"/>
    </row>
    <row r="16" spans="1:7" s="74" customFormat="1" x14ac:dyDescent="0.25">
      <c r="A16" s="13" t="s">
        <v>0</v>
      </c>
      <c r="B16" s="2"/>
      <c r="C16" s="14"/>
      <c r="D16" s="2"/>
      <c r="E16" s="12"/>
      <c r="F16" s="7"/>
      <c r="G16" s="84"/>
    </row>
    <row r="17" spans="1:7" s="74" customFormat="1" x14ac:dyDescent="0.25">
      <c r="A17" s="13" t="s">
        <v>1</v>
      </c>
      <c r="B17" s="2"/>
      <c r="C17" s="14"/>
      <c r="D17" s="2"/>
      <c r="E17" s="12"/>
      <c r="F17" s="7"/>
      <c r="G17" s="84"/>
    </row>
    <row r="18" spans="1:7" s="74" customFormat="1" ht="18" customHeight="1" x14ac:dyDescent="0.25">
      <c r="A18" s="15" t="s">
        <v>203</v>
      </c>
      <c r="B18" s="2"/>
      <c r="C18" s="14"/>
      <c r="D18" s="2"/>
      <c r="E18" s="12"/>
      <c r="F18" s="7"/>
      <c r="G18" s="84"/>
    </row>
    <row r="19" spans="1:7" s="74" customFormat="1" x14ac:dyDescent="0.25">
      <c r="A19" s="16"/>
      <c r="B19" s="2"/>
      <c r="C19" s="14"/>
      <c r="D19" s="2"/>
      <c r="E19" s="12"/>
      <c r="F19" s="7"/>
      <c r="G19" s="84"/>
    </row>
    <row r="20" spans="1:7" s="2" customFormat="1" x14ac:dyDescent="0.25">
      <c r="A20" s="13"/>
      <c r="B20" s="17"/>
      <c r="C20" s="17"/>
      <c r="D20" s="17"/>
      <c r="E20" s="17"/>
      <c r="F20" s="17"/>
      <c r="G20" s="83"/>
    </row>
    <row r="21" spans="1:7" ht="48.6" customHeight="1" x14ac:dyDescent="0.25">
      <c r="A21" s="108">
        <v>6</v>
      </c>
      <c r="B21" s="328" t="s">
        <v>64</v>
      </c>
      <c r="C21" s="328"/>
      <c r="D21" s="328"/>
      <c r="E21" s="328"/>
      <c r="G21" s="6"/>
    </row>
    <row r="22" spans="1:7" ht="23.45" customHeight="1" x14ac:dyDescent="0.25">
      <c r="A22" s="325"/>
      <c r="B22" s="27"/>
      <c r="C22" s="272" t="s">
        <v>65</v>
      </c>
      <c r="D22" s="272"/>
      <c r="E22" s="272"/>
      <c r="G22" s="6"/>
    </row>
    <row r="23" spans="1:7" ht="31.5" x14ac:dyDescent="0.25">
      <c r="A23" s="325"/>
      <c r="B23" s="105" t="s">
        <v>3</v>
      </c>
      <c r="C23" s="18" t="s">
        <v>118</v>
      </c>
      <c r="D23" s="19" t="s">
        <v>7</v>
      </c>
      <c r="E23" s="19" t="s">
        <v>10</v>
      </c>
      <c r="G23" s="6"/>
    </row>
    <row r="24" spans="1:7" ht="54.6" customHeight="1" x14ac:dyDescent="0.25">
      <c r="A24" s="325"/>
      <c r="B24" s="273" t="s">
        <v>119</v>
      </c>
      <c r="C24" s="273"/>
      <c r="D24" s="273"/>
      <c r="E24" s="273"/>
      <c r="G24" s="6"/>
    </row>
    <row r="25" spans="1:7" ht="78.75" x14ac:dyDescent="0.25">
      <c r="A25" s="40" t="s">
        <v>78</v>
      </c>
      <c r="B25" s="22" t="s">
        <v>66</v>
      </c>
      <c r="C25" s="106" t="s">
        <v>217</v>
      </c>
      <c r="D25" s="107">
        <v>0</v>
      </c>
      <c r="E25" s="85"/>
      <c r="G25" s="6"/>
    </row>
    <row r="26" spans="1:7" ht="63" x14ac:dyDescent="0.25">
      <c r="A26" s="40" t="s">
        <v>80</v>
      </c>
      <c r="B26" s="22" t="s">
        <v>67</v>
      </c>
      <c r="C26" s="106" t="s">
        <v>217</v>
      </c>
      <c r="D26" s="107">
        <v>0</v>
      </c>
      <c r="E26" s="111"/>
      <c r="G26" s="6"/>
    </row>
    <row r="27" spans="1:7" ht="78.75" x14ac:dyDescent="0.25">
      <c r="A27" s="40" t="s">
        <v>82</v>
      </c>
      <c r="B27" s="22" t="s">
        <v>69</v>
      </c>
      <c r="C27" s="106" t="s">
        <v>217</v>
      </c>
      <c r="D27" s="107">
        <v>0</v>
      </c>
      <c r="E27" s="111"/>
      <c r="G27" s="6"/>
    </row>
    <row r="28" spans="1:7" ht="78.75" x14ac:dyDescent="0.25">
      <c r="A28" s="40" t="s">
        <v>83</v>
      </c>
      <c r="B28" s="22" t="s">
        <v>71</v>
      </c>
      <c r="C28" s="106" t="s">
        <v>217</v>
      </c>
      <c r="D28" s="107">
        <v>0</v>
      </c>
      <c r="E28" s="111"/>
      <c r="G28" s="6"/>
    </row>
    <row r="29" spans="1:7" ht="78.75" x14ac:dyDescent="0.25">
      <c r="A29" s="40" t="s">
        <v>84</v>
      </c>
      <c r="B29" s="22" t="s">
        <v>73</v>
      </c>
      <c r="C29" s="106" t="s">
        <v>217</v>
      </c>
      <c r="D29" s="107">
        <v>0</v>
      </c>
      <c r="E29" s="111"/>
      <c r="G29" s="6"/>
    </row>
    <row r="30" spans="1:7" ht="78.75" x14ac:dyDescent="0.25">
      <c r="A30" s="40" t="s">
        <v>86</v>
      </c>
      <c r="B30" s="22" t="s">
        <v>75</v>
      </c>
      <c r="C30" s="106" t="s">
        <v>217</v>
      </c>
      <c r="D30" s="107">
        <v>0</v>
      </c>
      <c r="E30" s="111"/>
      <c r="G30" s="6"/>
    </row>
    <row r="31" spans="1:7" ht="33" customHeight="1" x14ac:dyDescent="0.25">
      <c r="A31" s="109"/>
      <c r="B31" s="324"/>
      <c r="C31" s="110"/>
      <c r="D31" s="110"/>
      <c r="E31" s="110"/>
      <c r="F31" s="110"/>
      <c r="G31" s="6"/>
    </row>
    <row r="32" spans="1:7" x14ac:dyDescent="0.25">
      <c r="A32" s="109"/>
      <c r="B32" s="324"/>
      <c r="C32" s="112"/>
      <c r="D32" s="112"/>
      <c r="E32" s="112"/>
      <c r="F32" s="112"/>
      <c r="G32" s="6"/>
    </row>
    <row r="33" spans="1:7" x14ac:dyDescent="0.25">
      <c r="A33" s="98"/>
      <c r="B33" s="324"/>
      <c r="C33" s="74"/>
      <c r="D33" s="74"/>
      <c r="E33" s="74"/>
      <c r="F33" s="74"/>
      <c r="G33" s="6"/>
    </row>
    <row r="34" spans="1:7" x14ac:dyDescent="0.25">
      <c r="A34" s="8"/>
      <c r="B34" s="96"/>
      <c r="C34" s="96"/>
      <c r="D34" s="96"/>
      <c r="E34" s="96"/>
      <c r="F34" s="96"/>
      <c r="G34" s="6"/>
    </row>
    <row r="35" spans="1:7" x14ac:dyDescent="0.25">
      <c r="A35" s="98"/>
      <c r="B35" s="74"/>
      <c r="C35" s="74"/>
      <c r="D35" s="74"/>
      <c r="E35" s="74"/>
      <c r="F35" s="74"/>
      <c r="G35" s="6"/>
    </row>
    <row r="36" spans="1:7" ht="16.5" thickBot="1" x14ac:dyDescent="0.3">
      <c r="A36" s="87"/>
      <c r="B36" s="88"/>
      <c r="C36" s="88"/>
      <c r="D36" s="88"/>
      <c r="E36" s="88"/>
      <c r="F36" s="88"/>
      <c r="G36" s="90"/>
    </row>
  </sheetData>
  <sheetProtection algorithmName="SHA-512" hashValue="ur01kj+n1OTppIHIfFVMweECz6d/JPKsM1P79E6ji/kp49D5b+cytwY2rfvz8NclFSEXUGXUMVHUGeklYGFvFw==" saltValue="H6DEp6oRU3XGvxV64avPIg==" spinCount="100000" sheet="1" formatCells="0" formatColumns="0" formatRows="0" insertRows="0"/>
  <protectedRanges>
    <protectedRange sqref="C9 D25:E30" name="Range1"/>
  </protectedRanges>
  <mergeCells count="15">
    <mergeCell ref="B31:B33"/>
    <mergeCell ref="A22:A24"/>
    <mergeCell ref="A7:B7"/>
    <mergeCell ref="A8:B8"/>
    <mergeCell ref="A9:B10"/>
    <mergeCell ref="B21:E21"/>
    <mergeCell ref="C7:G7"/>
    <mergeCell ref="C8:G8"/>
    <mergeCell ref="C10:G10"/>
    <mergeCell ref="A1:G3"/>
    <mergeCell ref="A4:G4"/>
    <mergeCell ref="A5:G6"/>
    <mergeCell ref="C22:E22"/>
    <mergeCell ref="B24:E24"/>
    <mergeCell ref="C9:G9"/>
  </mergeCells>
  <phoneticPr fontId="7" type="noConversion"/>
  <dataValidations count="1">
    <dataValidation type="decimal" operator="greaterThanOrEqual" allowBlank="1" showInputMessage="1" showErrorMessage="1" sqref="D25:D30" xr:uid="{984C3DF8-A420-400A-927C-2DF5112D4295}">
      <formula1>0</formula1>
    </dataValidation>
  </dataValidations>
  <pageMargins left="0.70866141732283472" right="0.70866141732283472" top="0.74803149606299213" bottom="0.74803149606299213" header="0.31496062992125984" footer="0.31496062992125984"/>
  <pageSetup paperSize="8" scale="35" fitToHeight="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30C45-9F3E-4ABA-A02C-8FDE3D6AC9B9}">
  <sheetPr>
    <pageSetUpPr fitToPage="1"/>
  </sheetPr>
  <dimension ref="A1:H24"/>
  <sheetViews>
    <sheetView showGridLines="0" zoomScale="90" zoomScaleNormal="90" workbookViewId="0">
      <selection activeCell="C20" sqref="C20"/>
    </sheetView>
  </sheetViews>
  <sheetFormatPr defaultColWidth="9.140625" defaultRowHeight="15.75" x14ac:dyDescent="0.25"/>
  <cols>
    <col min="1" max="1" width="20.5703125" style="94" customWidth="1"/>
    <col min="2" max="2" width="60.42578125" style="1" customWidth="1"/>
    <col min="3" max="3" width="25.7109375" style="1" customWidth="1"/>
    <col min="4" max="4" width="25.5703125" style="1" customWidth="1"/>
    <col min="5" max="5" width="29.5703125" style="1" customWidth="1"/>
    <col min="6" max="6" width="36.140625" style="1" customWidth="1"/>
    <col min="7" max="16384" width="9.140625" style="1"/>
  </cols>
  <sheetData>
    <row r="1" spans="1:8" s="79" customFormat="1" ht="14.25" customHeight="1" x14ac:dyDescent="0.2">
      <c r="A1" s="329" t="s">
        <v>211</v>
      </c>
      <c r="B1" s="330"/>
      <c r="C1" s="330"/>
      <c r="D1" s="330"/>
      <c r="E1" s="330"/>
      <c r="F1" s="331"/>
    </row>
    <row r="2" spans="1:8" s="79" customFormat="1" ht="15" customHeight="1" x14ac:dyDescent="0.2">
      <c r="A2" s="332"/>
      <c r="B2" s="333"/>
      <c r="C2" s="333"/>
      <c r="D2" s="333"/>
      <c r="E2" s="333"/>
      <c r="F2" s="334"/>
    </row>
    <row r="3" spans="1:8" s="79" customFormat="1" ht="19.5" customHeight="1" thickBot="1" x14ac:dyDescent="0.25">
      <c r="A3" s="335"/>
      <c r="B3" s="336"/>
      <c r="C3" s="336"/>
      <c r="D3" s="336"/>
      <c r="E3" s="336"/>
      <c r="F3" s="337"/>
    </row>
    <row r="4" spans="1:8" s="79" customFormat="1" ht="16.5" customHeight="1" x14ac:dyDescent="0.2">
      <c r="A4" s="249"/>
      <c r="B4" s="250"/>
      <c r="C4" s="250"/>
      <c r="D4" s="250"/>
      <c r="E4" s="250"/>
      <c r="F4" s="251"/>
    </row>
    <row r="5" spans="1:8" s="79" customFormat="1" ht="14.25" customHeight="1" x14ac:dyDescent="0.2">
      <c r="A5" s="249"/>
      <c r="B5" s="250"/>
      <c r="C5" s="250"/>
      <c r="D5" s="250"/>
      <c r="E5" s="250"/>
      <c r="F5" s="251"/>
    </row>
    <row r="6" spans="1:8" s="79" customFormat="1" ht="25.5" customHeight="1" x14ac:dyDescent="0.25">
      <c r="A6" s="254" t="s">
        <v>135</v>
      </c>
      <c r="B6" s="255"/>
      <c r="C6" s="241" t="s">
        <v>117</v>
      </c>
      <c r="D6" s="241"/>
      <c r="E6" s="241"/>
      <c r="F6" s="242"/>
    </row>
    <row r="7" spans="1:8" s="79" customFormat="1" ht="53.25" customHeight="1" x14ac:dyDescent="0.25">
      <c r="A7" s="254" t="s">
        <v>122</v>
      </c>
      <c r="B7" s="255"/>
      <c r="C7" s="241" t="s">
        <v>202</v>
      </c>
      <c r="D7" s="241"/>
      <c r="E7" s="241"/>
      <c r="F7" s="242"/>
    </row>
    <row r="8" spans="1:8" s="79" customFormat="1" ht="28.5" customHeight="1" x14ac:dyDescent="0.25">
      <c r="A8" s="254" t="s">
        <v>123</v>
      </c>
      <c r="B8" s="255"/>
      <c r="C8" s="314" t="s">
        <v>236</v>
      </c>
      <c r="D8" s="314"/>
      <c r="E8" s="314"/>
      <c r="F8" s="315"/>
    </row>
    <row r="9" spans="1:8" s="79" customFormat="1" ht="29.25" customHeight="1" x14ac:dyDescent="0.25">
      <c r="A9" s="254"/>
      <c r="B9" s="255"/>
      <c r="C9" s="312" t="s">
        <v>164</v>
      </c>
      <c r="D9" s="312"/>
      <c r="E9" s="312"/>
      <c r="F9" s="313"/>
    </row>
    <row r="10" spans="1:8" x14ac:dyDescent="0.25">
      <c r="A10" s="5"/>
      <c r="F10" s="6"/>
      <c r="G10" s="95"/>
      <c r="H10" s="95"/>
    </row>
    <row r="11" spans="1:8" x14ac:dyDescent="0.25">
      <c r="A11" s="46" t="s">
        <v>212</v>
      </c>
      <c r="F11" s="6"/>
      <c r="G11" s="95"/>
      <c r="H11" s="95"/>
    </row>
    <row r="12" spans="1:8" s="74" customFormat="1" x14ac:dyDescent="0.25">
      <c r="A12" s="47" t="s">
        <v>213</v>
      </c>
      <c r="B12" s="48"/>
      <c r="C12" s="49"/>
      <c r="D12" s="50"/>
      <c r="E12" s="12"/>
      <c r="F12" s="51"/>
    </row>
    <row r="13" spans="1:8" s="74" customFormat="1" x14ac:dyDescent="0.25">
      <c r="A13" s="8" t="s">
        <v>200</v>
      </c>
      <c r="B13" s="9"/>
      <c r="C13" s="10"/>
      <c r="D13" s="11"/>
      <c r="E13" s="12"/>
      <c r="F13" s="51"/>
    </row>
    <row r="14" spans="1:8" s="74" customFormat="1" x14ac:dyDescent="0.25">
      <c r="A14" s="13" t="s">
        <v>0</v>
      </c>
      <c r="B14" s="2"/>
      <c r="C14" s="14"/>
      <c r="D14" s="2"/>
      <c r="E14" s="12"/>
      <c r="F14" s="51"/>
    </row>
    <row r="15" spans="1:8" s="74" customFormat="1" x14ac:dyDescent="0.25">
      <c r="A15" s="13" t="s">
        <v>1</v>
      </c>
      <c r="B15" s="2"/>
      <c r="C15" s="14"/>
      <c r="D15" s="2"/>
      <c r="E15" s="12"/>
      <c r="F15" s="51"/>
    </row>
    <row r="16" spans="1:8" s="74" customFormat="1" x14ac:dyDescent="0.25">
      <c r="A16" s="15" t="s">
        <v>203</v>
      </c>
      <c r="B16" s="2"/>
      <c r="C16" s="14"/>
      <c r="D16" s="2"/>
      <c r="E16" s="12"/>
      <c r="F16" s="51"/>
    </row>
    <row r="17" spans="1:6" s="2" customFormat="1" ht="29.25" customHeight="1" x14ac:dyDescent="0.25">
      <c r="A17" s="13"/>
      <c r="B17" s="17"/>
      <c r="C17" s="17"/>
      <c r="D17" s="17"/>
      <c r="E17" s="17"/>
      <c r="F17" s="52"/>
    </row>
    <row r="18" spans="1:6" ht="68.45" customHeight="1" x14ac:dyDescent="0.25">
      <c r="A18" s="53" t="s">
        <v>2</v>
      </c>
      <c r="B18" s="42" t="s">
        <v>214</v>
      </c>
      <c r="C18" s="18" t="s">
        <v>5</v>
      </c>
      <c r="D18" s="18" t="s">
        <v>6</v>
      </c>
      <c r="E18" s="19" t="s">
        <v>7</v>
      </c>
      <c r="F18" s="6"/>
    </row>
    <row r="19" spans="1:6" ht="37.15" customHeight="1" x14ac:dyDescent="0.25">
      <c r="A19" s="53">
        <v>6</v>
      </c>
      <c r="B19" s="43" t="s">
        <v>76</v>
      </c>
      <c r="C19" s="311" t="s">
        <v>77</v>
      </c>
      <c r="D19" s="311"/>
      <c r="E19" s="311"/>
      <c r="F19" s="6"/>
    </row>
    <row r="20" spans="1:6" ht="31.9" customHeight="1" x14ac:dyDescent="0.25">
      <c r="A20" s="55" t="s">
        <v>78</v>
      </c>
      <c r="B20" s="44" t="s">
        <v>215</v>
      </c>
      <c r="C20" s="23" t="s">
        <v>32</v>
      </c>
      <c r="D20" s="24">
        <v>1</v>
      </c>
      <c r="E20" s="41">
        <v>0</v>
      </c>
      <c r="F20" s="6"/>
    </row>
    <row r="21" spans="1:6" ht="31.9" customHeight="1" x14ac:dyDescent="0.25">
      <c r="A21" s="55" t="s">
        <v>80</v>
      </c>
      <c r="B21" s="44" t="s">
        <v>216</v>
      </c>
      <c r="C21" s="23" t="s">
        <v>32</v>
      </c>
      <c r="D21" s="24">
        <v>1</v>
      </c>
      <c r="E21" s="41">
        <v>0</v>
      </c>
      <c r="F21" s="6"/>
    </row>
    <row r="22" spans="1:6" ht="27" customHeight="1" x14ac:dyDescent="0.25">
      <c r="A22" s="8"/>
      <c r="B22" s="96"/>
      <c r="C22" s="96"/>
      <c r="D22" s="96"/>
      <c r="E22" s="96"/>
      <c r="F22" s="97"/>
    </row>
    <row r="23" spans="1:6" x14ac:dyDescent="0.25">
      <c r="A23" s="98"/>
      <c r="B23" s="74"/>
      <c r="C23" s="74"/>
      <c r="D23" s="74"/>
      <c r="E23" s="74"/>
      <c r="F23" s="84"/>
    </row>
    <row r="24" spans="1:6" ht="16.5" thickBot="1" x14ac:dyDescent="0.3">
      <c r="A24" s="87"/>
      <c r="B24" s="88"/>
      <c r="C24" s="88"/>
      <c r="D24" s="88"/>
      <c r="E24" s="88"/>
      <c r="F24" s="90"/>
    </row>
  </sheetData>
  <sheetProtection algorithmName="SHA-512" hashValue="LWj75QxS1QfrIonM1VP9buMQr1juIlsqgd+cX+1bIAB2vbKTktH6qh/avWw9vPyrEMLVpVlFzlP3BtA7SgRvSw==" saltValue="HUntlGrONYEitgeG/HQhWA==" spinCount="100000" sheet="1" formatCells="0" formatColumns="0" formatRows="0" insertRows="0"/>
  <protectedRanges>
    <protectedRange sqref="C8 E20:E21" name="Range1"/>
  </protectedRanges>
  <mergeCells count="10">
    <mergeCell ref="A1:F3"/>
    <mergeCell ref="A4:F5"/>
    <mergeCell ref="A8:B9"/>
    <mergeCell ref="C8:F8"/>
    <mergeCell ref="C9:F9"/>
    <mergeCell ref="C19:E19"/>
    <mergeCell ref="A6:B6"/>
    <mergeCell ref="C6:F6"/>
    <mergeCell ref="A7:B7"/>
    <mergeCell ref="C7:F7"/>
  </mergeCells>
  <pageMargins left="0.70866141732283472" right="0.70866141732283472" top="0.74803149606299213" bottom="0.74803149606299213" header="0.31496062992125984" footer="0.31496062992125984"/>
  <pageSetup paperSize="8" scale="35" fitToHeight="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C4AA9C84E9654A8A8D337DD4AB288B" ma:contentTypeVersion="16" ma:contentTypeDescription="Create a new document." ma:contentTypeScope="" ma:versionID="2c5a21e940580afb79ddf17d52ff0db2">
  <xsd:schema xmlns:xsd="http://www.w3.org/2001/XMLSchema" xmlns:xs="http://www.w3.org/2001/XMLSchema" xmlns:p="http://schemas.microsoft.com/office/2006/metadata/properties" xmlns:ns3="a6f7dbdb-6ec2-49d6-b7c2-65d9b3d1ef1b" xmlns:ns4="2bc5b814-7d32-4959-8df3-b6197aeba4bf" targetNamespace="http://schemas.microsoft.com/office/2006/metadata/properties" ma:root="true" ma:fieldsID="071098aa52f5d14d3a437c681697e2e8" ns3:_="" ns4:_="">
    <xsd:import namespace="a6f7dbdb-6ec2-49d6-b7c2-65d9b3d1ef1b"/>
    <xsd:import namespace="2bc5b814-7d32-4959-8df3-b6197aeba4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SystemTags" minOccurs="0"/>
                <xsd:element ref="ns4:MediaServiceSearchPropertie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7dbdb-6ec2-49d6-b7c2-65d9b3d1ef1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c5b814-7d32-4959-8df3-b6197aeba4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bc5b814-7d32-4959-8df3-b6197aeba4bf" xsi:nil="true"/>
  </documentManagement>
</p:properties>
</file>

<file path=customXml/itemProps1.xml><?xml version="1.0" encoding="utf-8"?>
<ds:datastoreItem xmlns:ds="http://schemas.openxmlformats.org/officeDocument/2006/customXml" ds:itemID="{90667C3D-D2D4-4A1E-B917-E5CD786F6011}">
  <ds:schemaRefs>
    <ds:schemaRef ds:uri="http://schemas.microsoft.com/sharepoint/v3/contenttype/forms"/>
  </ds:schemaRefs>
</ds:datastoreItem>
</file>

<file path=customXml/itemProps2.xml><?xml version="1.0" encoding="utf-8"?>
<ds:datastoreItem xmlns:ds="http://schemas.openxmlformats.org/officeDocument/2006/customXml" ds:itemID="{57A289B7-D385-437A-B92B-75C9660E3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f7dbdb-6ec2-49d6-b7c2-65d9b3d1ef1b"/>
    <ds:schemaRef ds:uri="2bc5b814-7d32-4959-8df3-b6197aeba4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C5827-B4A7-477C-9FE0-E9452ADA3615}">
  <ds:schemaRefs>
    <ds:schemaRef ds:uri="http://schemas.microsoft.com/office/2006/metadata/properties"/>
    <ds:schemaRef ds:uri="http://schemas.microsoft.com/office/infopath/2007/PartnerControls"/>
    <ds:schemaRef ds:uri="2bc5b814-7d32-4959-8df3-b6197aeba4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 SHEET</vt:lpstr>
      <vt:lpstr>PRICE DECLARATION</vt:lpstr>
      <vt:lpstr>A.REMOVAL OF OLD &amp; INSTAL NEW </vt:lpstr>
      <vt:lpstr>B. PLANNED PREVENTATIVE MAINTEN</vt:lpstr>
      <vt:lpstr>C. PRICES FOR ELECTRONIC EQUIPM</vt:lpstr>
      <vt:lpstr>D. CORRECTIVE MAINTENANCE LABOU</vt:lpstr>
      <vt:lpstr>E. ADDITIONAL COST-EXISTING SYS</vt:lpstr>
      <vt:lpstr>'A.REMOVAL OF OLD &amp; INSTAL NEW '!Print_Area</vt:lpstr>
      <vt:lpstr>'B. PLANNED PREVENTATIVE MAINTEN'!Print_Area</vt:lpstr>
      <vt:lpstr>'C. PRICES FOR ELECTRONIC EQUIPM'!Print_Area</vt:lpstr>
      <vt:lpstr>'COVER SHEET'!Print_Area</vt:lpstr>
      <vt:lpstr>'D. CORRECTIVE MAINTENANCE LABOU'!Print_Area</vt:lpstr>
      <vt:lpstr>'E. ADDITIONAL COST-EXISTING SYS'!Print_Area</vt:lpstr>
      <vt:lpstr>'PRICE DECLARATION'!Print_Area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Willie Needham</dc:creator>
  <cp:keywords/>
  <dc:description/>
  <cp:lastModifiedBy>NDUMISO NXUMALO</cp:lastModifiedBy>
  <cp:revision/>
  <cp:lastPrinted>2026-10-14T11:55:03Z</cp:lastPrinted>
  <dcterms:created xsi:type="dcterms:W3CDTF">2017-06-15T23:28:53Z</dcterms:created>
  <dcterms:modified xsi:type="dcterms:W3CDTF">2026-10-15T10:27:44Z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0x01010076C4AA9C84E9654A8A8D337DD4AB288B</vt:lpwstr>
  </property>
</Properties>
</file>