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0371\Documents\Appointment BEC and BSC Members\Hygiene Services - Groenkloof\"/>
    </mc:Choice>
  </mc:AlternateContent>
  <bookViews>
    <workbookView xWindow="0" yWindow="0" windowWidth="20490" windowHeight="6495"/>
  </bookViews>
  <sheets>
    <sheet name="Pricing Schedu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2" i="1" l="1"/>
  <c r="R22" i="1" s="1"/>
  <c r="N22" i="1"/>
  <c r="O22" i="1" s="1"/>
  <c r="K22" i="1"/>
  <c r="L22" i="1" s="1"/>
  <c r="H22" i="1"/>
  <c r="I22" i="1" s="1"/>
  <c r="E22" i="1"/>
  <c r="F22" i="1" s="1"/>
  <c r="S65" i="1" l="1"/>
  <c r="S80" i="1"/>
  <c r="Q73" i="1"/>
  <c r="R73" i="1" s="1"/>
  <c r="Q74" i="1"/>
  <c r="R74" i="1" s="1"/>
  <c r="Q75" i="1"/>
  <c r="R75" i="1" s="1"/>
  <c r="Q72" i="1"/>
  <c r="N73" i="1"/>
  <c r="O73" i="1" s="1"/>
  <c r="N74" i="1"/>
  <c r="O74" i="1" s="1"/>
  <c r="N75" i="1"/>
  <c r="O75" i="1" s="1"/>
  <c r="N72" i="1"/>
  <c r="K73" i="1"/>
  <c r="L73" i="1" s="1"/>
  <c r="K74" i="1"/>
  <c r="L74" i="1" s="1"/>
  <c r="K75" i="1"/>
  <c r="L75" i="1" s="1"/>
  <c r="K72" i="1"/>
  <c r="L72" i="1" s="1"/>
  <c r="H73" i="1"/>
  <c r="I73" i="1" s="1"/>
  <c r="H74" i="1"/>
  <c r="I74" i="1" s="1"/>
  <c r="H75" i="1"/>
  <c r="I75" i="1" s="1"/>
  <c r="H72" i="1"/>
  <c r="E73" i="1"/>
  <c r="F73" i="1" s="1"/>
  <c r="E74" i="1"/>
  <c r="F74" i="1" s="1"/>
  <c r="E75" i="1"/>
  <c r="F75" i="1" s="1"/>
  <c r="E72" i="1"/>
  <c r="F72" i="1" s="1"/>
  <c r="Q60" i="1"/>
  <c r="R60" i="1" s="1"/>
  <c r="Q59" i="1"/>
  <c r="R59" i="1" s="1"/>
  <c r="R62" i="1" s="1"/>
  <c r="N60" i="1"/>
  <c r="O60" i="1" s="1"/>
  <c r="N59" i="1"/>
  <c r="O59" i="1" s="1"/>
  <c r="O62" i="1" s="1"/>
  <c r="K60" i="1"/>
  <c r="L60" i="1" s="1"/>
  <c r="K59" i="1"/>
  <c r="L59" i="1" s="1"/>
  <c r="L62" i="1" s="1"/>
  <c r="H60" i="1"/>
  <c r="I60" i="1" s="1"/>
  <c r="H59" i="1"/>
  <c r="I59" i="1" s="1"/>
  <c r="I62" i="1" s="1"/>
  <c r="E59" i="1"/>
  <c r="F59" i="1" s="1"/>
  <c r="E60" i="1"/>
  <c r="F60" i="1" s="1"/>
  <c r="Q47" i="1"/>
  <c r="R47" i="1" s="1"/>
  <c r="Q46" i="1"/>
  <c r="R46" i="1" s="1"/>
  <c r="Q45" i="1"/>
  <c r="R45" i="1" s="1"/>
  <c r="Q44" i="1"/>
  <c r="R44" i="1" s="1"/>
  <c r="Q43" i="1"/>
  <c r="R43" i="1" s="1"/>
  <c r="Q42" i="1"/>
  <c r="R42" i="1" s="1"/>
  <c r="Q41" i="1"/>
  <c r="R41" i="1" s="1"/>
  <c r="Q40" i="1"/>
  <c r="R40" i="1" s="1"/>
  <c r="Q39" i="1"/>
  <c r="R39" i="1" s="1"/>
  <c r="Q38" i="1"/>
  <c r="N47" i="1"/>
  <c r="O47" i="1" s="1"/>
  <c r="N46" i="1"/>
  <c r="O46" i="1" s="1"/>
  <c r="N45" i="1"/>
  <c r="O45" i="1" s="1"/>
  <c r="N44" i="1"/>
  <c r="O44" i="1" s="1"/>
  <c r="N43" i="1"/>
  <c r="O43" i="1" s="1"/>
  <c r="N42" i="1"/>
  <c r="O42" i="1" s="1"/>
  <c r="N41" i="1"/>
  <c r="O41" i="1" s="1"/>
  <c r="N40" i="1"/>
  <c r="O40" i="1" s="1"/>
  <c r="N39" i="1"/>
  <c r="O39" i="1" s="1"/>
  <c r="N38" i="1"/>
  <c r="O38" i="1" s="1"/>
  <c r="K47" i="1"/>
  <c r="L47" i="1" s="1"/>
  <c r="K46" i="1"/>
  <c r="L46" i="1" s="1"/>
  <c r="K45" i="1"/>
  <c r="L45" i="1" s="1"/>
  <c r="K44" i="1"/>
  <c r="L44" i="1" s="1"/>
  <c r="K43" i="1"/>
  <c r="L43" i="1" s="1"/>
  <c r="K42" i="1"/>
  <c r="L42" i="1" s="1"/>
  <c r="K41" i="1"/>
  <c r="L41" i="1" s="1"/>
  <c r="K40" i="1"/>
  <c r="L40" i="1" s="1"/>
  <c r="K39" i="1"/>
  <c r="L39" i="1" s="1"/>
  <c r="K38" i="1"/>
  <c r="L3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H38" i="1"/>
  <c r="I38" i="1" s="1"/>
  <c r="E47" i="1"/>
  <c r="F47" i="1" s="1"/>
  <c r="E46" i="1"/>
  <c r="F46" i="1" s="1"/>
  <c r="E45" i="1"/>
  <c r="F45" i="1" s="1"/>
  <c r="E44" i="1"/>
  <c r="F44" i="1" s="1"/>
  <c r="E43" i="1"/>
  <c r="F43" i="1" s="1"/>
  <c r="E42" i="1"/>
  <c r="F42" i="1" s="1"/>
  <c r="E41" i="1"/>
  <c r="F41" i="1" s="1"/>
  <c r="E40" i="1"/>
  <c r="F40" i="1" s="1"/>
  <c r="E39" i="1"/>
  <c r="F39" i="1" s="1"/>
  <c r="E38" i="1"/>
  <c r="Q17" i="1"/>
  <c r="R17" i="1" s="1"/>
  <c r="Q18" i="1"/>
  <c r="R18" i="1" s="1"/>
  <c r="Q19" i="1"/>
  <c r="R19" i="1" s="1"/>
  <c r="Q20" i="1"/>
  <c r="R20" i="1" s="1"/>
  <c r="Q21" i="1"/>
  <c r="R21" i="1" s="1"/>
  <c r="Q23" i="1"/>
  <c r="R23" i="1" s="1"/>
  <c r="Q24" i="1"/>
  <c r="R24" i="1" s="1"/>
  <c r="Q25" i="1"/>
  <c r="R25" i="1" s="1"/>
  <c r="Q26" i="1"/>
  <c r="R26" i="1" s="1"/>
  <c r="Q27" i="1"/>
  <c r="R27" i="1" s="1"/>
  <c r="Q16" i="1"/>
  <c r="R16" i="1" s="1"/>
  <c r="N17" i="1"/>
  <c r="O17" i="1" s="1"/>
  <c r="N18" i="1"/>
  <c r="O18" i="1" s="1"/>
  <c r="N19" i="1"/>
  <c r="O19" i="1" s="1"/>
  <c r="N20" i="1"/>
  <c r="O20" i="1" s="1"/>
  <c r="N21" i="1"/>
  <c r="O21" i="1" s="1"/>
  <c r="N23" i="1"/>
  <c r="O23" i="1" s="1"/>
  <c r="N24" i="1"/>
  <c r="O24" i="1" s="1"/>
  <c r="N25" i="1"/>
  <c r="O25" i="1" s="1"/>
  <c r="N26" i="1"/>
  <c r="O26" i="1" s="1"/>
  <c r="N27" i="1"/>
  <c r="O27" i="1" s="1"/>
  <c r="N16" i="1"/>
  <c r="O16" i="1" s="1"/>
  <c r="K17" i="1"/>
  <c r="L17" i="1" s="1"/>
  <c r="K18" i="1"/>
  <c r="L18" i="1" s="1"/>
  <c r="K19" i="1"/>
  <c r="L19" i="1" s="1"/>
  <c r="K20" i="1"/>
  <c r="L20" i="1" s="1"/>
  <c r="K21" i="1"/>
  <c r="L21" i="1" s="1"/>
  <c r="K23" i="1"/>
  <c r="L23" i="1" s="1"/>
  <c r="K24" i="1"/>
  <c r="L24" i="1" s="1"/>
  <c r="K25" i="1"/>
  <c r="L25" i="1" s="1"/>
  <c r="K26" i="1"/>
  <c r="L26" i="1" s="1"/>
  <c r="K27" i="1"/>
  <c r="L27" i="1" s="1"/>
  <c r="K16" i="1"/>
  <c r="H17" i="1"/>
  <c r="I17" i="1" s="1"/>
  <c r="H18" i="1"/>
  <c r="I18" i="1" s="1"/>
  <c r="H19" i="1"/>
  <c r="I19" i="1" s="1"/>
  <c r="H20" i="1"/>
  <c r="I20" i="1" s="1"/>
  <c r="H21" i="1"/>
  <c r="I21" i="1" s="1"/>
  <c r="H23" i="1"/>
  <c r="I23" i="1" s="1"/>
  <c r="H24" i="1"/>
  <c r="I24" i="1" s="1"/>
  <c r="H25" i="1"/>
  <c r="I25" i="1" s="1"/>
  <c r="H26" i="1"/>
  <c r="I26" i="1" s="1"/>
  <c r="H27" i="1"/>
  <c r="I27" i="1" s="1"/>
  <c r="F62" i="1" l="1"/>
  <c r="H76" i="1"/>
  <c r="N76" i="1"/>
  <c r="Q76" i="1"/>
  <c r="F77" i="1"/>
  <c r="L77" i="1"/>
  <c r="E76" i="1"/>
  <c r="I72" i="1"/>
  <c r="I77" i="1" s="1"/>
  <c r="K76" i="1"/>
  <c r="O72" i="1"/>
  <c r="O77" i="1" s="1"/>
  <c r="R72" i="1"/>
  <c r="R77" i="1" s="1"/>
  <c r="H48" i="1"/>
  <c r="H61" i="1" s="1"/>
  <c r="K48" i="1"/>
  <c r="K61" i="1" s="1"/>
  <c r="E48" i="1"/>
  <c r="E61" i="1" s="1"/>
  <c r="Q48" i="1"/>
  <c r="Q61" i="1" s="1"/>
  <c r="N48" i="1"/>
  <c r="N61" i="1" s="1"/>
  <c r="O49" i="1"/>
  <c r="R38" i="1"/>
  <c r="R49" i="1" s="1"/>
  <c r="L49" i="1"/>
  <c r="I39" i="1"/>
  <c r="I49" i="1" s="1"/>
  <c r="F38" i="1"/>
  <c r="F49" i="1" s="1"/>
  <c r="K28" i="1"/>
  <c r="O29" i="1"/>
  <c r="M84" i="1" s="1"/>
  <c r="R29" i="1"/>
  <c r="P84" i="1" s="1"/>
  <c r="H28" i="1"/>
  <c r="Q28" i="1"/>
  <c r="N28" i="1"/>
  <c r="L16" i="1"/>
  <c r="L29" i="1" s="1"/>
  <c r="I16" i="1"/>
  <c r="I29" i="1" s="1"/>
  <c r="E17" i="1"/>
  <c r="F17" i="1" s="1"/>
  <c r="E18" i="1"/>
  <c r="F18" i="1" s="1"/>
  <c r="E19" i="1"/>
  <c r="F19" i="1" s="1"/>
  <c r="E20" i="1"/>
  <c r="F20" i="1" s="1"/>
  <c r="E21" i="1"/>
  <c r="F21" i="1" s="1"/>
  <c r="E23" i="1"/>
  <c r="F23" i="1" s="1"/>
  <c r="E24" i="1"/>
  <c r="F24" i="1" s="1"/>
  <c r="E25" i="1"/>
  <c r="F25" i="1" s="1"/>
  <c r="E26" i="1"/>
  <c r="F26" i="1" s="1"/>
  <c r="E27" i="1"/>
  <c r="F27" i="1" s="1"/>
  <c r="E16" i="1"/>
  <c r="G84" i="1" l="1"/>
  <c r="G86" i="1" s="1"/>
  <c r="G88" i="1" s="1"/>
  <c r="J84" i="1"/>
  <c r="J86" i="1" s="1"/>
  <c r="J88" i="1" s="1"/>
  <c r="P86" i="1"/>
  <c r="P88" i="1" s="1"/>
  <c r="M86" i="1"/>
  <c r="M88" i="1" s="1"/>
  <c r="S52" i="1"/>
  <c r="F16" i="1"/>
  <c r="F29" i="1" s="1"/>
  <c r="E28" i="1"/>
  <c r="S32" i="1" l="1"/>
  <c r="D84" i="1"/>
  <c r="D86" i="1" l="1"/>
  <c r="D88" i="1" s="1"/>
  <c r="P90" i="1" s="1"/>
</calcChain>
</file>

<file path=xl/sharedStrings.xml><?xml version="1.0" encoding="utf-8"?>
<sst xmlns="http://schemas.openxmlformats.org/spreadsheetml/2006/main" count="155" uniqueCount="64">
  <si>
    <t>LEASED / RENTED DISPENSERS AND EQUIPMENT</t>
  </si>
  <si>
    <t>Sanitary bin or (SHE) Bin  – pedal S/S</t>
  </si>
  <si>
    <t>Foam soap dispenser (S/S)</t>
  </si>
  <si>
    <t>Flush-hygiene sanitising system for urinals S/S</t>
  </si>
  <si>
    <t>Wall bin small stainless  Steel  S/S</t>
  </si>
  <si>
    <t>Paper towel automated dispenser S/S</t>
  </si>
  <si>
    <t>Toilet paper roll holder dispenser S/S</t>
  </si>
  <si>
    <t>Safe seat sanitizer dispenser (S/S)</t>
  </si>
  <si>
    <t>SHE Packet dispenser S/S</t>
  </si>
  <si>
    <t xml:space="preserve">Automated hand Sanitizers discharge Dispenser </t>
  </si>
  <si>
    <t>CONSUMABLE ITEMS</t>
  </si>
  <si>
    <t>Hand form / Liquid soap refills</t>
  </si>
  <si>
    <t>Air Freshener refills</t>
  </si>
  <si>
    <t>Toilet seat sanitizers refills</t>
  </si>
  <si>
    <t>Wall mounted refuse bin liner</t>
  </si>
  <si>
    <t>Flush-Hygiene Sanitizing Systems for urinals</t>
  </si>
  <si>
    <t>Hand sanitizer refills</t>
  </si>
  <si>
    <t>AD-HOC CONSUMABLES</t>
  </si>
  <si>
    <t>DEEP CLEANING</t>
  </si>
  <si>
    <t>Toilet bowls</t>
  </si>
  <si>
    <t xml:space="preserve">Basins </t>
  </si>
  <si>
    <t>Urinals</t>
  </si>
  <si>
    <t>Shower cubicles</t>
  </si>
  <si>
    <t>QTY</t>
  </si>
  <si>
    <t>UNIT PRICE</t>
  </si>
  <si>
    <t>MONTHLY COST</t>
  </si>
  <si>
    <t>ANNUAL COST</t>
  </si>
  <si>
    <t>YEAR 1</t>
  </si>
  <si>
    <t>YEAR 2</t>
  </si>
  <si>
    <t>YEAR 3</t>
  </si>
  <si>
    <t>YEAR 4</t>
  </si>
  <si>
    <t>YEAR 5</t>
  </si>
  <si>
    <t>CONTRACT DURATION</t>
  </si>
  <si>
    <t>SUB-TOTAL (1) - ANNUAL COST</t>
  </si>
  <si>
    <t>SUB-TOTAL (2)</t>
  </si>
  <si>
    <t>SUB-TOTAL (4)</t>
  </si>
  <si>
    <t>SUB-TOTAL (3)</t>
  </si>
  <si>
    <t>SUB-TOTAL (5)</t>
  </si>
  <si>
    <r>
      <rPr>
        <b/>
        <sz val="10"/>
        <color theme="1"/>
        <rFont val="Arial"/>
        <family val="2"/>
      </rPr>
      <t>TOTAL COST [5] YEARS</t>
    </r>
    <r>
      <rPr>
        <sz val="10"/>
        <color theme="1"/>
        <rFont val="Arial"/>
        <family val="2"/>
      </rPr>
      <t xml:space="preserve"> - Leased Dispensers &amp; Equipment</t>
    </r>
  </si>
  <si>
    <t xml:space="preserve">2 Ply toilet paper roll (48 per pack) (350 sheet per roll) </t>
  </si>
  <si>
    <t>2 Ply paper hand towel (6 per pack) 100 sheet per roll, size - 195mm x 125mm</t>
  </si>
  <si>
    <t>2 Ply auto cut Paper Towel for the Kitchen (6 per pack) 100 sheets, size- 260mm x 220mm</t>
  </si>
  <si>
    <t>Sanitary SHE bins liners ( bio degradable)</t>
  </si>
  <si>
    <r>
      <rPr>
        <b/>
        <sz val="10"/>
        <color theme="1"/>
        <rFont val="Arial"/>
        <family val="2"/>
      </rPr>
      <t>TOTAL COST [5] YEARS</t>
    </r>
    <r>
      <rPr>
        <sz val="10"/>
        <color theme="1"/>
        <rFont val="Arial"/>
        <family val="2"/>
      </rPr>
      <t xml:space="preserve"> - Consumable Items</t>
    </r>
  </si>
  <si>
    <t>Urinal mats (/ quarter)</t>
  </si>
  <si>
    <t>Toilet brush and holder (/ annum)</t>
  </si>
  <si>
    <r>
      <rPr>
        <b/>
        <sz val="10"/>
        <color theme="1"/>
        <rFont val="Arial"/>
        <family val="2"/>
      </rPr>
      <t>TOTAL COST [5] YEARS</t>
    </r>
    <r>
      <rPr>
        <sz val="10"/>
        <color theme="1"/>
        <rFont val="Arial"/>
        <family val="2"/>
      </rPr>
      <t xml:space="preserve"> - Ad-hoc Consumables</t>
    </r>
  </si>
  <si>
    <r>
      <rPr>
        <b/>
        <sz val="10"/>
        <color theme="1"/>
        <rFont val="Arial"/>
        <family val="2"/>
      </rPr>
      <t>TOTAL COST [5] YEARS</t>
    </r>
    <r>
      <rPr>
        <sz val="10"/>
        <color theme="1"/>
        <rFont val="Arial"/>
        <family val="2"/>
      </rPr>
      <t xml:space="preserve"> - Deep Cleaning</t>
    </r>
  </si>
  <si>
    <t>QUARTERLY COST</t>
  </si>
  <si>
    <t>SCHEDULED COST</t>
  </si>
  <si>
    <t>FINAL BID PRICE (carried to form of offer)</t>
  </si>
  <si>
    <t>TOTAL / ANNUM [excl. VAT]</t>
  </si>
  <si>
    <t>TOTAL / ANNUM [VAT incl.]</t>
  </si>
  <si>
    <t>ADD: VAT [15%]</t>
  </si>
  <si>
    <t>SBD 3: PRICING SCHEDULE</t>
  </si>
  <si>
    <t>NOTES:</t>
  </si>
  <si>
    <t xml:space="preserve">Bidders must not change the formulas incorporated into this spreadsheet. </t>
  </si>
  <si>
    <t>Air fresheners auto S/S sanitizer (Air sprays)</t>
  </si>
  <si>
    <t>Air freshner automated units S/S (Cistein Basin)</t>
  </si>
  <si>
    <r>
      <rPr>
        <b/>
        <sz val="10"/>
        <color theme="1"/>
        <rFont val="Arial"/>
        <family val="2"/>
      </rPr>
      <t>BID DESCRIPTION:Provision of Hygiene Services to Groenkloof National Park for a period of five (05) years</t>
    </r>
    <r>
      <rPr>
        <sz val="10"/>
        <color theme="1"/>
        <rFont val="Arial"/>
        <family val="2"/>
      </rPr>
      <t xml:space="preserve"> </t>
    </r>
  </si>
  <si>
    <t>BID NUMBER: GNP-005-22</t>
  </si>
  <si>
    <t>BIDDER NAME:</t>
  </si>
  <si>
    <r>
      <t>Bidders are required to complete only those cells that are highlighted in '</t>
    </r>
    <r>
      <rPr>
        <b/>
        <sz val="10"/>
        <rFont val="Arial"/>
        <family val="2"/>
      </rPr>
      <t>YELLOW</t>
    </r>
    <r>
      <rPr>
        <b/>
        <sz val="10"/>
        <color theme="1"/>
        <rFont val="Arial"/>
        <family val="2"/>
      </rPr>
      <t>'</t>
    </r>
  </si>
  <si>
    <t>Kitchen Paper Towel Automated Dispenser S/S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</si>
</sst>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Arial Black"/>
      <family val="2"/>
    </font>
    <font>
      <sz val="9"/>
      <color theme="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70C0"/>
      <name val="Arial"/>
      <family val="2"/>
    </font>
    <font>
      <b/>
      <sz val="10"/>
      <color rgb="FF002060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0.5"/>
      <color theme="1"/>
      <name val="Arial"/>
      <family val="2"/>
    </font>
    <font>
      <b/>
      <sz val="10.5"/>
      <color theme="8" tint="-0.249977111117893"/>
      <name val="Arial"/>
      <family val="2"/>
    </font>
    <font>
      <sz val="11"/>
      <color theme="8" tint="-0.249977111117893"/>
      <name val="Calibri"/>
      <family val="2"/>
      <scheme val="minor"/>
    </font>
    <font>
      <b/>
      <sz val="10.5"/>
      <color theme="8" tint="-0.249977111117893"/>
      <name val="Calibri"/>
      <family val="2"/>
      <scheme val="minor"/>
    </font>
    <font>
      <b/>
      <sz val="11"/>
      <color theme="8" tint="-0.499984740745262"/>
      <name val="Arial"/>
      <family val="2"/>
    </font>
    <font>
      <b/>
      <sz val="11"/>
      <color theme="8" tint="-0.499984740745262"/>
      <name val="Calibri"/>
      <family val="2"/>
      <scheme val="minor"/>
    </font>
    <font>
      <b/>
      <sz val="11"/>
      <color rgb="FF00206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/>
    <xf numFmtId="0" fontId="4" fillId="2" borderId="0" xfId="0" applyFont="1" applyFill="1"/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" fontId="2" fillId="0" borderId="2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3" borderId="0" xfId="0" applyFont="1" applyFill="1"/>
    <xf numFmtId="4" fontId="2" fillId="3" borderId="0" xfId="0" applyNumberFormat="1" applyFont="1" applyFill="1" applyAlignment="1">
      <alignment horizontal="center"/>
    </xf>
    <xf numFmtId="4" fontId="2" fillId="3" borderId="0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4" fontId="3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2" fillId="4" borderId="0" xfId="0" applyFont="1" applyFill="1"/>
    <xf numFmtId="0" fontId="2" fillId="4" borderId="0" xfId="0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4" fontId="3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horizontal="center"/>
    </xf>
    <xf numFmtId="4" fontId="10" fillId="0" borderId="2" xfId="0" applyNumberFormat="1" applyFont="1" applyBorder="1" applyAlignment="1">
      <alignment horizontal="center"/>
    </xf>
    <xf numFmtId="0" fontId="2" fillId="0" borderId="0" xfId="0" applyFont="1" applyFill="1"/>
    <xf numFmtId="0" fontId="2" fillId="0" borderId="0" xfId="0" applyFont="1" applyAlignment="1">
      <alignment horizontal="center"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0" fontId="2" fillId="0" borderId="5" xfId="0" applyFont="1" applyBorder="1"/>
    <xf numFmtId="0" fontId="2" fillId="2" borderId="6" xfId="0" applyFont="1" applyFill="1" applyBorder="1"/>
    <xf numFmtId="0" fontId="2" fillId="0" borderId="6" xfId="0" applyFont="1" applyBorder="1"/>
    <xf numFmtId="0" fontId="2" fillId="0" borderId="8" xfId="0" applyFont="1" applyBorder="1" applyAlignment="1">
      <alignment horizontal="center"/>
    </xf>
    <xf numFmtId="0" fontId="2" fillId="2" borderId="9" xfId="0" applyFont="1" applyFill="1" applyBorder="1"/>
    <xf numFmtId="0" fontId="2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/>
    <xf numFmtId="4" fontId="2" fillId="0" borderId="7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3" borderId="6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2" borderId="0" xfId="0" applyFont="1" applyFill="1" applyBorder="1"/>
    <xf numFmtId="0" fontId="2" fillId="2" borderId="12" xfId="0" applyFont="1" applyFill="1" applyBorder="1"/>
    <xf numFmtId="0" fontId="2" fillId="0" borderId="14" xfId="0" applyFont="1" applyBorder="1"/>
    <xf numFmtId="0" fontId="7" fillId="0" borderId="6" xfId="0" applyFont="1" applyBorder="1" applyAlignment="1">
      <alignment horizontal="center"/>
    </xf>
    <xf numFmtId="0" fontId="2" fillId="3" borderId="15" xfId="0" applyFont="1" applyFill="1" applyBorder="1"/>
    <xf numFmtId="0" fontId="8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4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/>
    <xf numFmtId="0" fontId="2" fillId="0" borderId="10" xfId="0" applyFont="1" applyBorder="1" applyAlignment="1">
      <alignment horizontal="center" vertical="center"/>
    </xf>
    <xf numFmtId="0" fontId="0" fillId="0" borderId="4" xfId="0" applyBorder="1"/>
    <xf numFmtId="0" fontId="2" fillId="3" borderId="6" xfId="0" applyFont="1" applyFill="1" applyBorder="1"/>
    <xf numFmtId="0" fontId="2" fillId="0" borderId="0" xfId="0" applyFont="1" applyBorder="1"/>
    <xf numFmtId="4" fontId="2" fillId="0" borderId="16" xfId="0" applyNumberFormat="1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0" fillId="0" borderId="6" xfId="0" applyBorder="1"/>
    <xf numFmtId="0" fontId="2" fillId="0" borderId="7" xfId="0" applyFont="1" applyBorder="1"/>
    <xf numFmtId="4" fontId="2" fillId="7" borderId="3" xfId="0" applyNumberFormat="1" applyFont="1" applyFill="1" applyBorder="1" applyAlignment="1">
      <alignment horizontal="center"/>
    </xf>
    <xf numFmtId="4" fontId="2" fillId="7" borderId="0" xfId="0" applyNumberFormat="1" applyFont="1" applyFill="1" applyAlignment="1">
      <alignment horizontal="center"/>
    </xf>
    <xf numFmtId="4" fontId="2" fillId="7" borderId="4" xfId="0" applyNumberFormat="1" applyFont="1" applyFill="1" applyBorder="1" applyAlignment="1">
      <alignment horizontal="center"/>
    </xf>
    <xf numFmtId="4" fontId="2" fillId="7" borderId="10" xfId="0" applyNumberFormat="1" applyFont="1" applyFill="1" applyBorder="1" applyAlignment="1">
      <alignment horizontal="center"/>
    </xf>
    <xf numFmtId="4" fontId="2" fillId="7" borderId="9" xfId="0" applyNumberFormat="1" applyFont="1" applyFill="1" applyBorder="1" applyAlignment="1">
      <alignment horizontal="center"/>
    </xf>
    <xf numFmtId="4" fontId="2" fillId="7" borderId="11" xfId="0" applyNumberFormat="1" applyFont="1" applyFill="1" applyBorder="1" applyAlignment="1">
      <alignment horizontal="center"/>
    </xf>
    <xf numFmtId="0" fontId="2" fillId="7" borderId="7" xfId="0" applyFont="1" applyFill="1" applyBorder="1"/>
    <xf numFmtId="0" fontId="2" fillId="7" borderId="6" xfId="0" applyFont="1" applyFill="1" applyBorder="1"/>
    <xf numFmtId="0" fontId="2" fillId="7" borderId="3" xfId="0" applyFont="1" applyFill="1" applyBorder="1"/>
    <xf numFmtId="0" fontId="2" fillId="7" borderId="0" xfId="0" applyFont="1" applyFill="1"/>
    <xf numFmtId="0" fontId="2" fillId="7" borderId="3" xfId="0" applyFont="1" applyFill="1" applyBorder="1" applyAlignment="1">
      <alignment horizontal="center"/>
    </xf>
    <xf numFmtId="4" fontId="2" fillId="7" borderId="7" xfId="0" applyNumberFormat="1" applyFont="1" applyFill="1" applyBorder="1"/>
    <xf numFmtId="4" fontId="2" fillId="7" borderId="7" xfId="0" applyNumberFormat="1" applyFont="1" applyFill="1" applyBorder="1" applyAlignment="1">
      <alignment horizontal="center"/>
    </xf>
    <xf numFmtId="4" fontId="2" fillId="7" borderId="6" xfId="0" applyNumberFormat="1" applyFont="1" applyFill="1" applyBorder="1" applyAlignment="1">
      <alignment horizontal="center"/>
    </xf>
    <xf numFmtId="4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4" fontId="14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14" fillId="0" borderId="2" xfId="0" applyNumberFormat="1" applyFont="1" applyBorder="1" applyAlignment="1">
      <alignment horizontal="center" vertical="center"/>
    </xf>
    <xf numFmtId="0" fontId="0" fillId="7" borderId="0" xfId="0" applyFill="1"/>
    <xf numFmtId="0" fontId="3" fillId="0" borderId="0" xfId="0" applyFont="1"/>
    <xf numFmtId="0" fontId="0" fillId="0" borderId="0" xfId="0" applyFill="1"/>
    <xf numFmtId="0" fontId="21" fillId="0" borderId="3" xfId="0" applyFont="1" applyBorder="1"/>
    <xf numFmtId="0" fontId="21" fillId="0" borderId="0" xfId="0" applyFont="1"/>
    <xf numFmtId="0" fontId="2" fillId="0" borderId="10" xfId="0" applyFont="1" applyBorder="1"/>
    <xf numFmtId="0" fontId="2" fillId="7" borderId="10" xfId="0" applyFont="1" applyFill="1" applyBorder="1" applyAlignment="1">
      <alignment horizontal="center"/>
    </xf>
    <xf numFmtId="0" fontId="2" fillId="7" borderId="10" xfId="0" applyFont="1" applyFill="1" applyBorder="1"/>
    <xf numFmtId="4" fontId="2" fillId="4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" fontId="3" fillId="4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5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6" borderId="6" xfId="0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4" fontId="10" fillId="0" borderId="0" xfId="0" applyNumberFormat="1" applyFont="1" applyBorder="1" applyAlignment="1">
      <alignment horizontal="center"/>
    </xf>
    <xf numFmtId="0" fontId="12" fillId="0" borderId="0" xfId="0" applyFont="1" applyAlignment="1">
      <alignment horizontal="center"/>
    </xf>
    <xf numFmtId="4" fontId="19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4" fontId="17" fillId="0" borderId="17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4" fontId="14" fillId="0" borderId="3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/>
    </xf>
    <xf numFmtId="4" fontId="3" fillId="0" borderId="18" xfId="0" applyNumberFormat="1" applyFont="1" applyBorder="1" applyAlignment="1">
      <alignment horizontal="center"/>
    </xf>
    <xf numFmtId="4" fontId="2" fillId="7" borderId="1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29"/>
  <sheetViews>
    <sheetView tabSelected="1" topLeftCell="A37" zoomScale="78" zoomScaleNormal="78" workbookViewId="0">
      <selection activeCell="B66" sqref="B66"/>
    </sheetView>
  </sheetViews>
  <sheetFormatPr defaultRowHeight="15" x14ac:dyDescent="0.25"/>
  <cols>
    <col min="1" max="1" width="4.7109375" customWidth="1"/>
    <col min="2" max="2" width="84.42578125" customWidth="1"/>
    <col min="4" max="4" width="15.28515625" customWidth="1"/>
    <col min="5" max="5" width="19.85546875" customWidth="1"/>
    <col min="6" max="6" width="15.7109375" customWidth="1"/>
    <col min="7" max="7" width="12.85546875" customWidth="1"/>
    <col min="8" max="8" width="18.7109375" customWidth="1"/>
    <col min="9" max="9" width="15.7109375" customWidth="1"/>
    <col min="10" max="10" width="16.5703125" customWidth="1"/>
    <col min="11" max="11" width="21" customWidth="1"/>
    <col min="12" max="12" width="15.7109375" customWidth="1"/>
    <col min="13" max="13" width="12.85546875" customWidth="1"/>
    <col min="14" max="14" width="19.7109375" customWidth="1"/>
    <col min="15" max="15" width="15.7109375" customWidth="1"/>
    <col min="16" max="16" width="17.42578125" customWidth="1"/>
    <col min="17" max="17" width="21.140625" customWidth="1"/>
    <col min="18" max="18" width="19.42578125" customWidth="1"/>
  </cols>
  <sheetData>
    <row r="1" spans="1:40" x14ac:dyDescent="0.25">
      <c r="B1" s="107" t="s">
        <v>54</v>
      </c>
      <c r="C1" s="1"/>
      <c r="D1" s="1"/>
      <c r="E1" s="1"/>
      <c r="F1" s="1"/>
      <c r="G1" s="1"/>
      <c r="H1" s="1"/>
    </row>
    <row r="2" spans="1:40" ht="5.25" customHeight="1" x14ac:dyDescent="0.25">
      <c r="B2" s="1"/>
      <c r="C2" s="1"/>
      <c r="D2" s="1"/>
      <c r="E2" s="1"/>
      <c r="F2" s="1"/>
      <c r="G2" s="1"/>
      <c r="H2" s="1"/>
    </row>
    <row r="3" spans="1:40" x14ac:dyDescent="0.25">
      <c r="B3" s="1" t="s">
        <v>59</v>
      </c>
      <c r="C3" s="1"/>
      <c r="D3" s="1"/>
      <c r="E3" s="1"/>
      <c r="F3" s="1"/>
      <c r="G3" s="1"/>
      <c r="H3" s="1"/>
    </row>
    <row r="4" spans="1:40" ht="5.25" customHeight="1" x14ac:dyDescent="0.25">
      <c r="B4" s="1"/>
      <c r="C4" s="1"/>
      <c r="D4" s="1"/>
      <c r="E4" s="1"/>
      <c r="F4" s="1"/>
      <c r="G4" s="1"/>
      <c r="H4" s="1"/>
    </row>
    <row r="5" spans="1:40" x14ac:dyDescent="0.25">
      <c r="B5" s="1" t="s">
        <v>60</v>
      </c>
      <c r="C5" s="1"/>
      <c r="D5" s="1"/>
      <c r="E5" s="1"/>
      <c r="F5" s="1"/>
      <c r="G5" s="1"/>
      <c r="H5" s="1"/>
    </row>
    <row r="6" spans="1:40" ht="21" customHeight="1" x14ac:dyDescent="0.25">
      <c r="B6" s="1" t="s">
        <v>61</v>
      </c>
      <c r="C6" s="86"/>
      <c r="D6" s="86"/>
      <c r="E6" s="86"/>
      <c r="F6" s="86"/>
      <c r="G6" s="86"/>
      <c r="H6" s="86"/>
      <c r="I6" s="106"/>
      <c r="J6" s="106"/>
      <c r="K6" s="106"/>
      <c r="L6" s="106"/>
      <c r="M6" s="106"/>
      <c r="N6" s="106"/>
      <c r="O6" s="106"/>
      <c r="P6" s="106"/>
      <c r="Q6" s="106"/>
      <c r="R6" s="106"/>
    </row>
    <row r="7" spans="1:40" x14ac:dyDescent="0.25">
      <c r="B7" s="1"/>
      <c r="C7" s="24"/>
      <c r="D7" s="24"/>
      <c r="E7" s="24"/>
      <c r="F7" s="24"/>
      <c r="G7" s="24"/>
      <c r="H7" s="24"/>
      <c r="I7" s="108"/>
      <c r="J7" s="108"/>
      <c r="K7" s="108"/>
      <c r="L7" s="108"/>
      <c r="M7" s="108"/>
      <c r="N7" s="108"/>
      <c r="O7" s="108"/>
      <c r="P7" s="108"/>
      <c r="Q7" s="108"/>
      <c r="R7" s="108"/>
    </row>
    <row r="8" spans="1:40" x14ac:dyDescent="0.25">
      <c r="B8" s="1" t="s">
        <v>55</v>
      </c>
      <c r="C8" s="24"/>
      <c r="D8" s="24"/>
      <c r="E8" s="24"/>
      <c r="F8" s="24"/>
      <c r="G8" s="24"/>
      <c r="H8" s="24"/>
      <c r="I8" s="108"/>
      <c r="J8" s="108"/>
      <c r="K8" s="108"/>
      <c r="L8" s="108"/>
      <c r="M8" s="108"/>
      <c r="N8" s="108"/>
      <c r="O8" s="108"/>
      <c r="P8" s="108"/>
      <c r="Q8" s="108"/>
      <c r="R8" s="108"/>
    </row>
    <row r="9" spans="1:40" x14ac:dyDescent="0.25">
      <c r="B9" s="107" t="s">
        <v>62</v>
      </c>
      <c r="C9" s="24"/>
      <c r="D9" s="24"/>
      <c r="E9" s="24"/>
      <c r="F9" s="24"/>
      <c r="G9" s="24"/>
      <c r="H9" s="24"/>
      <c r="I9" s="108"/>
      <c r="J9" s="108"/>
      <c r="K9" s="108"/>
      <c r="L9" s="108"/>
      <c r="M9" s="108"/>
      <c r="N9" s="108"/>
      <c r="O9" s="108"/>
      <c r="P9" s="108"/>
      <c r="Q9" s="108"/>
      <c r="R9" s="108"/>
    </row>
    <row r="10" spans="1:40" x14ac:dyDescent="0.25">
      <c r="B10" s="107" t="s">
        <v>56</v>
      </c>
    </row>
    <row r="11" spans="1:40" ht="15.75" x14ac:dyDescent="0.3">
      <c r="C11" s="118" t="s">
        <v>23</v>
      </c>
      <c r="D11" s="127" t="s">
        <v>32</v>
      </c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</row>
    <row r="12" spans="1:40" ht="15.75" x14ac:dyDescent="0.3">
      <c r="C12" s="118"/>
      <c r="D12" s="125" t="s">
        <v>27</v>
      </c>
      <c r="E12" s="126"/>
      <c r="F12" s="126"/>
      <c r="G12" s="122" t="s">
        <v>28</v>
      </c>
      <c r="H12" s="123"/>
      <c r="I12" s="124"/>
      <c r="J12" s="129" t="s">
        <v>29</v>
      </c>
      <c r="K12" s="130"/>
      <c r="L12" s="131"/>
      <c r="M12" s="122" t="s">
        <v>30</v>
      </c>
      <c r="N12" s="123"/>
      <c r="O12" s="124"/>
      <c r="P12" s="129" t="s">
        <v>31</v>
      </c>
      <c r="Q12" s="130"/>
      <c r="R12" s="131"/>
    </row>
    <row r="13" spans="1:40" x14ac:dyDescent="0.25">
      <c r="A13" s="1"/>
      <c r="B13" s="1"/>
      <c r="C13" s="119"/>
      <c r="D13" s="14" t="s">
        <v>24</v>
      </c>
      <c r="E13" s="73" t="s">
        <v>25</v>
      </c>
      <c r="F13" s="22" t="s">
        <v>26</v>
      </c>
      <c r="G13" s="57" t="s">
        <v>24</v>
      </c>
      <c r="H13" s="74" t="s">
        <v>25</v>
      </c>
      <c r="I13" s="51" t="s">
        <v>26</v>
      </c>
      <c r="J13" s="60" t="s">
        <v>24</v>
      </c>
      <c r="K13" s="59" t="s">
        <v>25</v>
      </c>
      <c r="L13" s="51" t="s">
        <v>26</v>
      </c>
      <c r="M13" s="57" t="s">
        <v>24</v>
      </c>
      <c r="N13" s="58" t="s">
        <v>25</v>
      </c>
      <c r="O13" s="51" t="s">
        <v>26</v>
      </c>
      <c r="P13" s="55" t="s">
        <v>24</v>
      </c>
      <c r="Q13" s="50" t="s">
        <v>25</v>
      </c>
      <c r="R13" s="51" t="s">
        <v>26</v>
      </c>
      <c r="S13" s="2"/>
      <c r="T13" s="2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x14ac:dyDescent="0.25">
      <c r="A14" s="3"/>
      <c r="B14" s="4" t="s">
        <v>0</v>
      </c>
      <c r="C14" s="36"/>
      <c r="D14" s="3"/>
      <c r="E14" s="3"/>
      <c r="F14" s="3"/>
      <c r="G14" s="33"/>
      <c r="H14" s="61"/>
      <c r="I14" s="53"/>
      <c r="J14" s="33"/>
      <c r="K14" s="52"/>
      <c r="L14" s="53"/>
      <c r="M14" s="33"/>
      <c r="N14" s="52"/>
      <c r="O14" s="53"/>
      <c r="P14" s="33"/>
      <c r="Q14" s="52"/>
      <c r="R14" s="53"/>
      <c r="S14" s="3"/>
      <c r="T14" s="3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9.75" customHeight="1" x14ac:dyDescent="0.25">
      <c r="A15" s="1"/>
      <c r="B15" s="1"/>
      <c r="C15" s="37"/>
      <c r="D15" s="11"/>
      <c r="E15" s="1"/>
      <c r="F15" s="1"/>
      <c r="G15" s="56"/>
      <c r="H15" s="32"/>
      <c r="I15" s="54"/>
      <c r="J15" s="56"/>
      <c r="K15" s="32"/>
      <c r="L15" s="54"/>
      <c r="M15" s="56"/>
      <c r="N15" s="32"/>
      <c r="O15" s="54"/>
      <c r="P15" s="56"/>
      <c r="Q15" s="32"/>
      <c r="R15" s="54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x14ac:dyDescent="0.25">
      <c r="A16" s="30">
        <v>1</v>
      </c>
      <c r="B16" s="109" t="s">
        <v>57</v>
      </c>
      <c r="C16" s="38">
        <v>57</v>
      </c>
      <c r="D16" s="77"/>
      <c r="E16" s="44">
        <f>SUM(C16*D16)</f>
        <v>0</v>
      </c>
      <c r="F16" s="31">
        <f>SUM(E16*12)</f>
        <v>0</v>
      </c>
      <c r="G16" s="80"/>
      <c r="H16" s="31"/>
      <c r="I16" s="44">
        <f>SUM(H16*12)</f>
        <v>0</v>
      </c>
      <c r="J16" s="77"/>
      <c r="K16" s="44">
        <f>SUM(J16*C16)</f>
        <v>0</v>
      </c>
      <c r="L16" s="31">
        <f>SUM(K16*12)</f>
        <v>0</v>
      </c>
      <c r="M16" s="80"/>
      <c r="N16" s="31">
        <f>SUM(M16*C16)</f>
        <v>0</v>
      </c>
      <c r="O16" s="44">
        <f>SUM(N16*12)</f>
        <v>0</v>
      </c>
      <c r="P16" s="77"/>
      <c r="Q16" s="44">
        <f>SUM(P16*C16)</f>
        <v>0</v>
      </c>
      <c r="R16" s="44">
        <f>SUM(Q16*12)</f>
        <v>0</v>
      </c>
      <c r="S16" s="30"/>
      <c r="T16" s="2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x14ac:dyDescent="0.25">
      <c r="A17" s="2">
        <v>2</v>
      </c>
      <c r="B17" s="1" t="s">
        <v>1</v>
      </c>
      <c r="C17" s="39">
        <v>37</v>
      </c>
      <c r="D17" s="78"/>
      <c r="E17" s="45">
        <f t="shared" ref="E17:E27" si="0">SUM(C17*D17)</f>
        <v>0</v>
      </c>
      <c r="F17" s="5">
        <f t="shared" ref="F17:F27" si="1">SUM(E17*12)</f>
        <v>0</v>
      </c>
      <c r="G17" s="81"/>
      <c r="H17" s="5">
        <f t="shared" ref="H17:H27" si="2">SUM(G17*C17)</f>
        <v>0</v>
      </c>
      <c r="I17" s="45">
        <f t="shared" ref="I17:I27" si="3">SUM(H17*12)</f>
        <v>0</v>
      </c>
      <c r="J17" s="78"/>
      <c r="K17" s="45">
        <f t="shared" ref="K17:K27" si="4">SUM(J17*C17)</f>
        <v>0</v>
      </c>
      <c r="L17" s="5">
        <f t="shared" ref="L17:L27" si="5">SUM(K17*12)</f>
        <v>0</v>
      </c>
      <c r="M17" s="81"/>
      <c r="N17" s="5">
        <f t="shared" ref="N17:N27" si="6">SUM(M17*C17)</f>
        <v>0</v>
      </c>
      <c r="O17" s="45">
        <f t="shared" ref="O17:O27" si="7">SUM(N17*12)</f>
        <v>0</v>
      </c>
      <c r="P17" s="78"/>
      <c r="Q17" s="45">
        <f t="shared" ref="Q17:Q27" si="8">SUM(P17*C17)</f>
        <v>0</v>
      </c>
      <c r="R17" s="45">
        <f t="shared" ref="R17:R27" si="9">SUM(Q17*12)</f>
        <v>0</v>
      </c>
      <c r="S17" s="2"/>
      <c r="T17" s="2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x14ac:dyDescent="0.25">
      <c r="A18" s="30">
        <v>3</v>
      </c>
      <c r="B18" s="29" t="s">
        <v>2</v>
      </c>
      <c r="C18" s="38">
        <v>37</v>
      </c>
      <c r="D18" s="77"/>
      <c r="E18" s="44">
        <f t="shared" si="0"/>
        <v>0</v>
      </c>
      <c r="F18" s="31">
        <f t="shared" si="1"/>
        <v>0</v>
      </c>
      <c r="G18" s="80"/>
      <c r="H18" s="31">
        <f t="shared" si="2"/>
        <v>0</v>
      </c>
      <c r="I18" s="44">
        <f t="shared" si="3"/>
        <v>0</v>
      </c>
      <c r="J18" s="77"/>
      <c r="K18" s="44">
        <f t="shared" si="4"/>
        <v>0</v>
      </c>
      <c r="L18" s="31">
        <f t="shared" si="5"/>
        <v>0</v>
      </c>
      <c r="M18" s="80"/>
      <c r="N18" s="31">
        <f t="shared" si="6"/>
        <v>0</v>
      </c>
      <c r="O18" s="44">
        <f t="shared" si="7"/>
        <v>0</v>
      </c>
      <c r="P18" s="77"/>
      <c r="Q18" s="44">
        <f t="shared" si="8"/>
        <v>0</v>
      </c>
      <c r="R18" s="44">
        <f t="shared" si="9"/>
        <v>0</v>
      </c>
      <c r="S18" s="30"/>
      <c r="T18" s="2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x14ac:dyDescent="0.25">
      <c r="A19" s="2">
        <v>4</v>
      </c>
      <c r="B19" s="110" t="s">
        <v>58</v>
      </c>
      <c r="C19" s="39">
        <v>60</v>
      </c>
      <c r="D19" s="78"/>
      <c r="E19" s="45">
        <f t="shared" si="0"/>
        <v>0</v>
      </c>
      <c r="F19" s="5">
        <f t="shared" si="1"/>
        <v>0</v>
      </c>
      <c r="G19" s="81"/>
      <c r="H19" s="5">
        <f t="shared" si="2"/>
        <v>0</v>
      </c>
      <c r="I19" s="45">
        <f t="shared" si="3"/>
        <v>0</v>
      </c>
      <c r="J19" s="78"/>
      <c r="K19" s="45">
        <f t="shared" si="4"/>
        <v>0</v>
      </c>
      <c r="L19" s="5">
        <f t="shared" si="5"/>
        <v>0</v>
      </c>
      <c r="M19" s="81"/>
      <c r="N19" s="5">
        <f t="shared" si="6"/>
        <v>0</v>
      </c>
      <c r="O19" s="45">
        <f t="shared" si="7"/>
        <v>0</v>
      </c>
      <c r="P19" s="78"/>
      <c r="Q19" s="45">
        <f t="shared" si="8"/>
        <v>0</v>
      </c>
      <c r="R19" s="45">
        <f t="shared" si="9"/>
        <v>0</v>
      </c>
      <c r="S19" s="2"/>
      <c r="T19" s="2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x14ac:dyDescent="0.25">
      <c r="A20" s="27">
        <v>5</v>
      </c>
      <c r="B20" s="26" t="s">
        <v>3</v>
      </c>
      <c r="C20" s="40">
        <v>20</v>
      </c>
      <c r="D20" s="79"/>
      <c r="E20" s="46">
        <f t="shared" si="0"/>
        <v>0</v>
      </c>
      <c r="F20" s="28">
        <f t="shared" si="1"/>
        <v>0</v>
      </c>
      <c r="G20" s="82"/>
      <c r="H20" s="28">
        <f t="shared" si="2"/>
        <v>0</v>
      </c>
      <c r="I20" s="46">
        <f t="shared" si="3"/>
        <v>0</v>
      </c>
      <c r="J20" s="79"/>
      <c r="K20" s="46">
        <f t="shared" si="4"/>
        <v>0</v>
      </c>
      <c r="L20" s="28">
        <f t="shared" si="5"/>
        <v>0</v>
      </c>
      <c r="M20" s="82"/>
      <c r="N20" s="28">
        <f t="shared" si="6"/>
        <v>0</v>
      </c>
      <c r="O20" s="46">
        <f t="shared" si="7"/>
        <v>0</v>
      </c>
      <c r="P20" s="79"/>
      <c r="Q20" s="46">
        <f t="shared" si="8"/>
        <v>0</v>
      </c>
      <c r="R20" s="46">
        <f t="shared" si="9"/>
        <v>0</v>
      </c>
      <c r="S20" s="27"/>
      <c r="T20" s="2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x14ac:dyDescent="0.25">
      <c r="A21" s="30">
        <v>6</v>
      </c>
      <c r="B21" s="29" t="s">
        <v>4</v>
      </c>
      <c r="C21" s="38">
        <v>37</v>
      </c>
      <c r="D21" s="77"/>
      <c r="E21" s="44">
        <f t="shared" si="0"/>
        <v>0</v>
      </c>
      <c r="F21" s="31">
        <f t="shared" si="1"/>
        <v>0</v>
      </c>
      <c r="G21" s="80"/>
      <c r="H21" s="31">
        <f t="shared" si="2"/>
        <v>0</v>
      </c>
      <c r="I21" s="44">
        <f t="shared" si="3"/>
        <v>0</v>
      </c>
      <c r="J21" s="77"/>
      <c r="K21" s="44">
        <f t="shared" si="4"/>
        <v>0</v>
      </c>
      <c r="L21" s="31">
        <f t="shared" si="5"/>
        <v>0</v>
      </c>
      <c r="M21" s="80"/>
      <c r="N21" s="31">
        <f t="shared" si="6"/>
        <v>0</v>
      </c>
      <c r="O21" s="44">
        <f t="shared" si="7"/>
        <v>0</v>
      </c>
      <c r="P21" s="77"/>
      <c r="Q21" s="44">
        <f t="shared" si="8"/>
        <v>0</v>
      </c>
      <c r="R21" s="44">
        <f t="shared" si="9"/>
        <v>0</v>
      </c>
      <c r="S21" s="30"/>
      <c r="T21" s="2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x14ac:dyDescent="0.25">
      <c r="A22" s="38">
        <v>7</v>
      </c>
      <c r="B22" s="111" t="s">
        <v>5</v>
      </c>
      <c r="C22" s="112">
        <v>37</v>
      </c>
      <c r="D22" s="80"/>
      <c r="E22" s="44">
        <f t="shared" ref="E22" si="10">SUM(C22*D22)</f>
        <v>0</v>
      </c>
      <c r="F22" s="44">
        <f t="shared" ref="F22" si="11">SUM(E22*12)</f>
        <v>0</v>
      </c>
      <c r="G22" s="80"/>
      <c r="H22" s="44">
        <f t="shared" ref="H22" si="12">SUM(G22*C22)</f>
        <v>0</v>
      </c>
      <c r="I22" s="44">
        <f t="shared" ref="I22" si="13">SUM(H22*12)</f>
        <v>0</v>
      </c>
      <c r="J22" s="80"/>
      <c r="K22" s="44">
        <f t="shared" ref="K22" si="14">SUM(J22*C22)</f>
        <v>0</v>
      </c>
      <c r="L22" s="44">
        <f t="shared" ref="L22" si="15">SUM(K22*12)</f>
        <v>0</v>
      </c>
      <c r="M22" s="80"/>
      <c r="N22" s="44">
        <f t="shared" ref="N22" si="16">SUM(M22*C22)</f>
        <v>0</v>
      </c>
      <c r="O22" s="44">
        <f t="shared" ref="O22" si="17">SUM(N22*12)</f>
        <v>0</v>
      </c>
      <c r="P22" s="80"/>
      <c r="Q22" s="44">
        <f t="shared" ref="Q22" si="18">SUM(P22*C22)</f>
        <v>0</v>
      </c>
      <c r="R22" s="44">
        <f t="shared" ref="R22" si="19">SUM(Q22*12)</f>
        <v>0</v>
      </c>
      <c r="S22" s="62"/>
      <c r="T22" s="2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x14ac:dyDescent="0.25">
      <c r="A23" s="38">
        <v>8</v>
      </c>
      <c r="B23" s="113" t="s">
        <v>63</v>
      </c>
      <c r="C23" s="112">
        <v>20</v>
      </c>
      <c r="D23" s="80"/>
      <c r="E23" s="80">
        <f t="shared" si="0"/>
        <v>0</v>
      </c>
      <c r="F23" s="80">
        <f t="shared" si="1"/>
        <v>0</v>
      </c>
      <c r="G23" s="80"/>
      <c r="H23" s="80">
        <f t="shared" si="2"/>
        <v>0</v>
      </c>
      <c r="I23" s="80">
        <f t="shared" si="3"/>
        <v>0</v>
      </c>
      <c r="J23" s="80"/>
      <c r="K23" s="80">
        <f t="shared" si="4"/>
        <v>0</v>
      </c>
      <c r="L23" s="80">
        <f t="shared" si="5"/>
        <v>0</v>
      </c>
      <c r="M23" s="80"/>
      <c r="N23" s="80">
        <f t="shared" si="6"/>
        <v>0</v>
      </c>
      <c r="O23" s="80">
        <f t="shared" si="7"/>
        <v>0</v>
      </c>
      <c r="P23" s="80"/>
      <c r="Q23" s="80">
        <f t="shared" si="8"/>
        <v>0</v>
      </c>
      <c r="R23" s="80">
        <f t="shared" si="9"/>
        <v>0</v>
      </c>
      <c r="S23" s="2"/>
      <c r="T23" s="2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x14ac:dyDescent="0.25">
      <c r="A24" s="30">
        <v>9</v>
      </c>
      <c r="B24" s="29" t="s">
        <v>6</v>
      </c>
      <c r="C24" s="38">
        <v>60</v>
      </c>
      <c r="D24" s="77"/>
      <c r="E24" s="44">
        <f t="shared" si="0"/>
        <v>0</v>
      </c>
      <c r="F24" s="31">
        <f t="shared" si="1"/>
        <v>0</v>
      </c>
      <c r="G24" s="80"/>
      <c r="H24" s="31">
        <f t="shared" si="2"/>
        <v>0</v>
      </c>
      <c r="I24" s="44">
        <f t="shared" si="3"/>
        <v>0</v>
      </c>
      <c r="J24" s="77"/>
      <c r="K24" s="44">
        <f t="shared" si="4"/>
        <v>0</v>
      </c>
      <c r="L24" s="31">
        <f t="shared" si="5"/>
        <v>0</v>
      </c>
      <c r="M24" s="80"/>
      <c r="N24" s="31">
        <f t="shared" si="6"/>
        <v>0</v>
      </c>
      <c r="O24" s="44">
        <f t="shared" si="7"/>
        <v>0</v>
      </c>
      <c r="P24" s="77"/>
      <c r="Q24" s="44">
        <f t="shared" si="8"/>
        <v>0</v>
      </c>
      <c r="R24" s="44">
        <f t="shared" si="9"/>
        <v>0</v>
      </c>
      <c r="S24" s="30"/>
      <c r="T24" s="2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x14ac:dyDescent="0.25">
      <c r="A25" s="2">
        <v>10</v>
      </c>
      <c r="B25" s="1" t="s">
        <v>7</v>
      </c>
      <c r="C25" s="39">
        <v>60</v>
      </c>
      <c r="D25" s="78"/>
      <c r="E25" s="45">
        <f t="shared" si="0"/>
        <v>0</v>
      </c>
      <c r="F25" s="5">
        <f t="shared" si="1"/>
        <v>0</v>
      </c>
      <c r="G25" s="81"/>
      <c r="H25" s="5">
        <f t="shared" si="2"/>
        <v>0</v>
      </c>
      <c r="I25" s="45">
        <f t="shared" si="3"/>
        <v>0</v>
      </c>
      <c r="J25" s="78"/>
      <c r="K25" s="45">
        <f t="shared" si="4"/>
        <v>0</v>
      </c>
      <c r="L25" s="5">
        <f t="shared" si="5"/>
        <v>0</v>
      </c>
      <c r="M25" s="81"/>
      <c r="N25" s="5">
        <f t="shared" si="6"/>
        <v>0</v>
      </c>
      <c r="O25" s="45">
        <f t="shared" si="7"/>
        <v>0</v>
      </c>
      <c r="P25" s="78"/>
      <c r="Q25" s="45">
        <f t="shared" si="8"/>
        <v>0</v>
      </c>
      <c r="R25" s="45">
        <f t="shared" si="9"/>
        <v>0</v>
      </c>
      <c r="S25" s="2"/>
      <c r="T25" s="2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x14ac:dyDescent="0.25">
      <c r="A26" s="30">
        <v>11</v>
      </c>
      <c r="B26" s="29" t="s">
        <v>8</v>
      </c>
      <c r="C26" s="38">
        <v>37</v>
      </c>
      <c r="D26" s="77"/>
      <c r="E26" s="44">
        <f t="shared" si="0"/>
        <v>0</v>
      </c>
      <c r="F26" s="31">
        <f t="shared" si="1"/>
        <v>0</v>
      </c>
      <c r="G26" s="80"/>
      <c r="H26" s="31">
        <f t="shared" si="2"/>
        <v>0</v>
      </c>
      <c r="I26" s="44">
        <f t="shared" si="3"/>
        <v>0</v>
      </c>
      <c r="J26" s="77"/>
      <c r="K26" s="44">
        <f t="shared" si="4"/>
        <v>0</v>
      </c>
      <c r="L26" s="31">
        <f t="shared" si="5"/>
        <v>0</v>
      </c>
      <c r="M26" s="80"/>
      <c r="N26" s="31">
        <f t="shared" si="6"/>
        <v>0</v>
      </c>
      <c r="O26" s="44">
        <f t="shared" si="7"/>
        <v>0</v>
      </c>
      <c r="P26" s="77"/>
      <c r="Q26" s="44">
        <f t="shared" si="8"/>
        <v>0</v>
      </c>
      <c r="R26" s="44">
        <f t="shared" si="9"/>
        <v>0</v>
      </c>
      <c r="S26" s="30"/>
      <c r="T26" s="2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x14ac:dyDescent="0.25">
      <c r="A27" s="38">
        <v>12</v>
      </c>
      <c r="B27" s="111" t="s">
        <v>9</v>
      </c>
      <c r="C27" s="38">
        <v>20</v>
      </c>
      <c r="D27" s="80"/>
      <c r="E27" s="44">
        <f t="shared" si="0"/>
        <v>0</v>
      </c>
      <c r="F27" s="44">
        <f t="shared" si="1"/>
        <v>0</v>
      </c>
      <c r="G27" s="80"/>
      <c r="H27" s="44">
        <f t="shared" si="2"/>
        <v>0</v>
      </c>
      <c r="I27" s="44">
        <f t="shared" si="3"/>
        <v>0</v>
      </c>
      <c r="J27" s="80"/>
      <c r="K27" s="44">
        <f t="shared" si="4"/>
        <v>0</v>
      </c>
      <c r="L27" s="44">
        <f t="shared" si="5"/>
        <v>0</v>
      </c>
      <c r="M27" s="80"/>
      <c r="N27" s="44">
        <f t="shared" si="6"/>
        <v>0</v>
      </c>
      <c r="O27" s="44">
        <f t="shared" si="7"/>
        <v>0</v>
      </c>
      <c r="P27" s="80"/>
      <c r="Q27" s="44">
        <f t="shared" si="8"/>
        <v>0</v>
      </c>
      <c r="R27" s="44">
        <f t="shared" si="9"/>
        <v>0</v>
      </c>
      <c r="S27" s="35"/>
      <c r="T27" s="62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15.75" thickBot="1" x14ac:dyDescent="0.3">
      <c r="A28" s="1"/>
      <c r="B28" s="1"/>
      <c r="C28" s="39"/>
      <c r="D28" s="12"/>
      <c r="E28" s="144">
        <f>SUM(E16:E27)</f>
        <v>0</v>
      </c>
      <c r="F28" s="8"/>
      <c r="G28" s="13"/>
      <c r="H28" s="144">
        <f>SUM(H16:H27)</f>
        <v>0</v>
      </c>
      <c r="I28" s="8"/>
      <c r="J28" s="12"/>
      <c r="K28" s="144">
        <f>SUM(K16:K27)</f>
        <v>0</v>
      </c>
      <c r="L28" s="8"/>
      <c r="M28" s="12"/>
      <c r="N28" s="144">
        <f>SUM(N16:N27)</f>
        <v>0</v>
      </c>
      <c r="O28" s="8"/>
      <c r="P28" s="12"/>
      <c r="Q28" s="144">
        <f>SUM(Q16:Q27)</f>
        <v>0</v>
      </c>
      <c r="R28" s="8"/>
      <c r="S28" s="2"/>
      <c r="T28" s="2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16.5" thickTop="1" thickBot="1" x14ac:dyDescent="0.3">
      <c r="A29" s="1"/>
      <c r="B29" s="1"/>
      <c r="C29" s="120" t="s">
        <v>33</v>
      </c>
      <c r="D29" s="121"/>
      <c r="E29" s="121"/>
      <c r="F29" s="23">
        <f>SUM(F16:F27)</f>
        <v>0</v>
      </c>
      <c r="G29" s="132" t="s">
        <v>34</v>
      </c>
      <c r="H29" s="133"/>
      <c r="I29" s="23">
        <f>SUM(I16:I27)</f>
        <v>0</v>
      </c>
      <c r="J29" s="132" t="s">
        <v>36</v>
      </c>
      <c r="K29" s="133"/>
      <c r="L29" s="23">
        <f>SUM(L16:L27)</f>
        <v>0</v>
      </c>
      <c r="M29" s="132" t="s">
        <v>35</v>
      </c>
      <c r="N29" s="133"/>
      <c r="O29" s="23">
        <f>SUM(O16:O27)</f>
        <v>0</v>
      </c>
      <c r="P29" s="132" t="s">
        <v>37</v>
      </c>
      <c r="Q29" s="133"/>
      <c r="R29" s="23">
        <f>SUM(R16:R27)</f>
        <v>0</v>
      </c>
      <c r="S29" s="2"/>
      <c r="T29" s="2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3" customHeight="1" thickBot="1" x14ac:dyDescent="0.3">
      <c r="A30" s="1"/>
      <c r="B30" s="1"/>
      <c r="C30" s="9"/>
      <c r="D30" s="10"/>
      <c r="E30" s="10"/>
      <c r="F30" s="7"/>
      <c r="G30" s="20"/>
      <c r="H30" s="21"/>
      <c r="I30" s="7"/>
      <c r="J30" s="20"/>
      <c r="K30" s="21"/>
      <c r="L30" s="7"/>
      <c r="M30" s="20"/>
      <c r="N30" s="21"/>
      <c r="O30" s="7"/>
      <c r="P30" s="20"/>
      <c r="Q30" s="21"/>
      <c r="R30" s="7"/>
      <c r="S30" s="2"/>
      <c r="T30" s="2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x14ac:dyDescent="0.25">
      <c r="A31" s="1"/>
      <c r="B31" s="1"/>
      <c r="C31" s="9"/>
      <c r="D31" s="10"/>
      <c r="E31" s="10"/>
      <c r="F31" s="16"/>
      <c r="G31" s="15"/>
      <c r="H31" s="6"/>
      <c r="I31" s="16"/>
      <c r="J31" s="15"/>
      <c r="K31" s="6"/>
      <c r="L31" s="16"/>
      <c r="M31" s="15"/>
      <c r="N31" s="6"/>
      <c r="O31" s="16"/>
      <c r="P31" s="15"/>
      <c r="Q31" s="6"/>
      <c r="R31" s="16"/>
      <c r="S31" s="2"/>
      <c r="T31" s="2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9.5" customHeight="1" x14ac:dyDescent="0.25">
      <c r="A32" s="17"/>
      <c r="B32" s="17"/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14" t="s">
        <v>38</v>
      </c>
      <c r="P32" s="115"/>
      <c r="Q32" s="115"/>
      <c r="R32" s="115"/>
      <c r="S32" s="116">
        <f>SUM(F29+I29+L29+O29+R29)</f>
        <v>0</v>
      </c>
      <c r="T32" s="117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5.75" customHeight="1" x14ac:dyDescent="0.3">
      <c r="C33" s="118" t="s">
        <v>23</v>
      </c>
      <c r="D33" s="127" t="s">
        <v>32</v>
      </c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5.75" x14ac:dyDescent="0.3">
      <c r="C34" s="118"/>
      <c r="D34" s="125" t="s">
        <v>27</v>
      </c>
      <c r="E34" s="126"/>
      <c r="F34" s="126"/>
      <c r="G34" s="122" t="s">
        <v>28</v>
      </c>
      <c r="H34" s="123"/>
      <c r="I34" s="124"/>
      <c r="J34" s="129" t="s">
        <v>29</v>
      </c>
      <c r="K34" s="130"/>
      <c r="L34" s="131"/>
      <c r="M34" s="122" t="s">
        <v>30</v>
      </c>
      <c r="N34" s="123"/>
      <c r="O34" s="124"/>
      <c r="P34" s="129" t="s">
        <v>31</v>
      </c>
      <c r="Q34" s="130"/>
      <c r="R34" s="131"/>
      <c r="S34" s="67"/>
      <c r="T34" s="67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5" customHeight="1" x14ac:dyDescent="0.25">
      <c r="A35" s="1"/>
      <c r="B35" s="1"/>
      <c r="C35" s="119"/>
      <c r="D35" s="14" t="s">
        <v>24</v>
      </c>
      <c r="E35" s="14" t="s">
        <v>25</v>
      </c>
      <c r="F35" s="22" t="s">
        <v>26</v>
      </c>
      <c r="G35" s="57" t="s">
        <v>24</v>
      </c>
      <c r="H35" s="58" t="s">
        <v>25</v>
      </c>
      <c r="I35" s="51" t="s">
        <v>26</v>
      </c>
      <c r="J35" s="60" t="s">
        <v>24</v>
      </c>
      <c r="K35" s="59" t="s">
        <v>25</v>
      </c>
      <c r="L35" s="51" t="s">
        <v>26</v>
      </c>
      <c r="M35" s="57" t="s">
        <v>24</v>
      </c>
      <c r="N35" s="58" t="s">
        <v>25</v>
      </c>
      <c r="O35" s="51" t="s">
        <v>26</v>
      </c>
      <c r="P35" s="55" t="s">
        <v>24</v>
      </c>
      <c r="Q35" s="50" t="s">
        <v>25</v>
      </c>
      <c r="R35" s="51" t="s">
        <v>26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x14ac:dyDescent="0.25">
      <c r="A36" s="4"/>
      <c r="B36" s="4" t="s">
        <v>10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9.75" customHeight="1" x14ac:dyDescent="0.25">
      <c r="A37" s="1"/>
      <c r="B37" s="1"/>
      <c r="C37" s="37"/>
      <c r="D37" s="11"/>
      <c r="E37" s="1"/>
      <c r="F37" s="1"/>
      <c r="G37" s="70"/>
      <c r="H37" s="71"/>
      <c r="I37" s="41"/>
      <c r="J37" s="70"/>
      <c r="K37" s="71"/>
      <c r="L37" s="41"/>
      <c r="M37" s="70"/>
      <c r="N37" s="71"/>
      <c r="O37" s="71"/>
      <c r="P37" s="70"/>
      <c r="Q37" s="71"/>
      <c r="R37" s="4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x14ac:dyDescent="0.25">
      <c r="A38" s="30">
        <v>1</v>
      </c>
      <c r="B38" s="29" t="s">
        <v>39</v>
      </c>
      <c r="C38" s="38">
        <v>40</v>
      </c>
      <c r="D38" s="85"/>
      <c r="E38" s="44">
        <f>SUM(C38*D38)</f>
        <v>0</v>
      </c>
      <c r="F38" s="31">
        <f>SUM(E38*12)</f>
        <v>0</v>
      </c>
      <c r="G38" s="83"/>
      <c r="H38" s="44">
        <f>SUM(G38*C38)</f>
        <v>0</v>
      </c>
      <c r="I38" s="47">
        <f>SUM(H38*12)</f>
        <v>0</v>
      </c>
      <c r="J38" s="83"/>
      <c r="K38" s="44">
        <f>SUM(J38*C38)</f>
        <v>0</v>
      </c>
      <c r="L38" s="47">
        <f>SUM(K38*12)</f>
        <v>0</v>
      </c>
      <c r="M38" s="83"/>
      <c r="N38" s="44">
        <f>SUM(M38*C38)</f>
        <v>0</v>
      </c>
      <c r="O38" s="31">
        <f>SUM(N38*12)</f>
        <v>0</v>
      </c>
      <c r="P38" s="83"/>
      <c r="Q38" s="42">
        <f>SUM(P38*C38)</f>
        <v>0</v>
      </c>
      <c r="R38" s="44">
        <f>SUM(Q38*12)</f>
        <v>0</v>
      </c>
      <c r="S38" s="29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x14ac:dyDescent="0.25">
      <c r="A39" s="2">
        <v>2</v>
      </c>
      <c r="B39" s="1" t="s">
        <v>40</v>
      </c>
      <c r="C39" s="39">
        <v>40</v>
      </c>
      <c r="D39" s="86"/>
      <c r="E39" s="45">
        <f t="shared" ref="E39:E47" si="20">SUM(C39*D39)</f>
        <v>0</v>
      </c>
      <c r="F39" s="5">
        <f t="shared" ref="F39:F47" si="21">SUM(E39*12)</f>
        <v>0</v>
      </c>
      <c r="G39" s="84"/>
      <c r="H39" s="45">
        <f t="shared" ref="H39:H47" si="22">SUM(G39*C39)</f>
        <v>0</v>
      </c>
      <c r="I39" s="48">
        <f t="shared" ref="I39:I47" si="23">SUM(H39*12)</f>
        <v>0</v>
      </c>
      <c r="J39" s="84"/>
      <c r="K39" s="45">
        <f t="shared" ref="K39:K47" si="24">SUM(J39*C39)</f>
        <v>0</v>
      </c>
      <c r="L39" s="48">
        <f t="shared" ref="L39:L47" si="25">SUM(K39*12)</f>
        <v>0</v>
      </c>
      <c r="M39" s="84"/>
      <c r="N39" s="45">
        <f t="shared" ref="N39:N47" si="26">SUM(M39*C39)</f>
        <v>0</v>
      </c>
      <c r="O39" s="16">
        <f t="shared" ref="O39:O47" si="27">SUM(N39*12)</f>
        <v>0</v>
      </c>
      <c r="P39" s="84"/>
      <c r="Q39" s="43">
        <f t="shared" ref="Q39:Q47" si="28">SUM(P39*C39)</f>
        <v>0</v>
      </c>
      <c r="R39" s="45">
        <f t="shared" ref="R39:R47" si="29">SUM(Q39*12)</f>
        <v>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x14ac:dyDescent="0.25">
      <c r="A40" s="30">
        <v>3</v>
      </c>
      <c r="B40" s="29" t="s">
        <v>41</v>
      </c>
      <c r="C40" s="38">
        <v>20</v>
      </c>
      <c r="D40" s="85"/>
      <c r="E40" s="44">
        <f t="shared" si="20"/>
        <v>0</v>
      </c>
      <c r="F40" s="31">
        <f t="shared" si="21"/>
        <v>0</v>
      </c>
      <c r="G40" s="83"/>
      <c r="H40" s="44">
        <f t="shared" si="22"/>
        <v>0</v>
      </c>
      <c r="I40" s="47">
        <f t="shared" si="23"/>
        <v>0</v>
      </c>
      <c r="J40" s="83"/>
      <c r="K40" s="44">
        <f t="shared" si="24"/>
        <v>0</v>
      </c>
      <c r="L40" s="47">
        <f t="shared" si="25"/>
        <v>0</v>
      </c>
      <c r="M40" s="83"/>
      <c r="N40" s="44">
        <f t="shared" si="26"/>
        <v>0</v>
      </c>
      <c r="O40" s="31">
        <f t="shared" si="27"/>
        <v>0</v>
      </c>
      <c r="P40" s="83"/>
      <c r="Q40" s="42">
        <f t="shared" si="28"/>
        <v>0</v>
      </c>
      <c r="R40" s="44">
        <f t="shared" si="29"/>
        <v>0</v>
      </c>
      <c r="S40" s="29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x14ac:dyDescent="0.25">
      <c r="A41" s="2">
        <v>4</v>
      </c>
      <c r="B41" s="1" t="s">
        <v>11</v>
      </c>
      <c r="C41" s="39">
        <v>60</v>
      </c>
      <c r="D41" s="86"/>
      <c r="E41" s="45">
        <f t="shared" si="20"/>
        <v>0</v>
      </c>
      <c r="F41" s="5">
        <f t="shared" si="21"/>
        <v>0</v>
      </c>
      <c r="G41" s="84"/>
      <c r="H41" s="45">
        <f t="shared" si="22"/>
        <v>0</v>
      </c>
      <c r="I41" s="48">
        <f t="shared" si="23"/>
        <v>0</v>
      </c>
      <c r="J41" s="84"/>
      <c r="K41" s="45">
        <f t="shared" si="24"/>
        <v>0</v>
      </c>
      <c r="L41" s="48">
        <f t="shared" si="25"/>
        <v>0</v>
      </c>
      <c r="M41" s="84"/>
      <c r="N41" s="45">
        <f t="shared" si="26"/>
        <v>0</v>
      </c>
      <c r="O41" s="16">
        <f t="shared" si="27"/>
        <v>0</v>
      </c>
      <c r="P41" s="84"/>
      <c r="Q41" s="43">
        <f t="shared" si="28"/>
        <v>0</v>
      </c>
      <c r="R41" s="45">
        <f t="shared" si="29"/>
        <v>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x14ac:dyDescent="0.25">
      <c r="A42" s="30">
        <v>5</v>
      </c>
      <c r="B42" s="29" t="s">
        <v>12</v>
      </c>
      <c r="C42" s="38">
        <v>60</v>
      </c>
      <c r="D42" s="85"/>
      <c r="E42" s="44">
        <f t="shared" si="20"/>
        <v>0</v>
      </c>
      <c r="F42" s="31">
        <f t="shared" si="21"/>
        <v>0</v>
      </c>
      <c r="G42" s="83"/>
      <c r="H42" s="44">
        <f t="shared" si="22"/>
        <v>0</v>
      </c>
      <c r="I42" s="47">
        <f t="shared" si="23"/>
        <v>0</v>
      </c>
      <c r="J42" s="83"/>
      <c r="K42" s="44">
        <f t="shared" si="24"/>
        <v>0</v>
      </c>
      <c r="L42" s="47">
        <f t="shared" si="25"/>
        <v>0</v>
      </c>
      <c r="M42" s="83"/>
      <c r="N42" s="44">
        <f t="shared" si="26"/>
        <v>0</v>
      </c>
      <c r="O42" s="31">
        <f t="shared" si="27"/>
        <v>0</v>
      </c>
      <c r="P42" s="83"/>
      <c r="Q42" s="42">
        <f t="shared" si="28"/>
        <v>0</v>
      </c>
      <c r="R42" s="44">
        <f t="shared" si="29"/>
        <v>0</v>
      </c>
      <c r="S42" s="29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x14ac:dyDescent="0.25">
      <c r="A43" s="2">
        <v>6</v>
      </c>
      <c r="B43" s="1" t="s">
        <v>13</v>
      </c>
      <c r="C43" s="39">
        <v>60</v>
      </c>
      <c r="D43" s="86"/>
      <c r="E43" s="45">
        <f t="shared" si="20"/>
        <v>0</v>
      </c>
      <c r="F43" s="5">
        <f t="shared" si="21"/>
        <v>0</v>
      </c>
      <c r="G43" s="84"/>
      <c r="H43" s="45">
        <f t="shared" si="22"/>
        <v>0</v>
      </c>
      <c r="I43" s="48">
        <f t="shared" si="23"/>
        <v>0</v>
      </c>
      <c r="J43" s="84"/>
      <c r="K43" s="45">
        <f t="shared" si="24"/>
        <v>0</v>
      </c>
      <c r="L43" s="48">
        <f t="shared" si="25"/>
        <v>0</v>
      </c>
      <c r="M43" s="84"/>
      <c r="N43" s="45">
        <f t="shared" si="26"/>
        <v>0</v>
      </c>
      <c r="O43" s="16">
        <f t="shared" si="27"/>
        <v>0</v>
      </c>
      <c r="P43" s="84"/>
      <c r="Q43" s="43">
        <f t="shared" si="28"/>
        <v>0</v>
      </c>
      <c r="R43" s="45">
        <f t="shared" si="29"/>
        <v>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x14ac:dyDescent="0.25">
      <c r="A44" s="30">
        <v>7</v>
      </c>
      <c r="B44" s="29" t="s">
        <v>14</v>
      </c>
      <c r="C44" s="38">
        <v>37</v>
      </c>
      <c r="D44" s="85"/>
      <c r="E44" s="44">
        <f t="shared" si="20"/>
        <v>0</v>
      </c>
      <c r="F44" s="31">
        <f t="shared" si="21"/>
        <v>0</v>
      </c>
      <c r="G44" s="83"/>
      <c r="H44" s="44">
        <f t="shared" si="22"/>
        <v>0</v>
      </c>
      <c r="I44" s="47">
        <f t="shared" si="23"/>
        <v>0</v>
      </c>
      <c r="J44" s="83"/>
      <c r="K44" s="44">
        <f t="shared" si="24"/>
        <v>0</v>
      </c>
      <c r="L44" s="47">
        <f t="shared" si="25"/>
        <v>0</v>
      </c>
      <c r="M44" s="83"/>
      <c r="N44" s="44">
        <f t="shared" si="26"/>
        <v>0</v>
      </c>
      <c r="O44" s="31">
        <f t="shared" si="27"/>
        <v>0</v>
      </c>
      <c r="P44" s="83"/>
      <c r="Q44" s="42">
        <f t="shared" si="28"/>
        <v>0</v>
      </c>
      <c r="R44" s="44">
        <f t="shared" si="29"/>
        <v>0</v>
      </c>
      <c r="S44" s="29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5.75" customHeight="1" x14ac:dyDescent="0.25">
      <c r="A45" s="2">
        <v>8</v>
      </c>
      <c r="B45" s="1" t="s">
        <v>15</v>
      </c>
      <c r="C45" s="39">
        <v>20</v>
      </c>
      <c r="D45" s="86"/>
      <c r="E45" s="45">
        <f t="shared" si="20"/>
        <v>0</v>
      </c>
      <c r="F45" s="5">
        <f t="shared" si="21"/>
        <v>0</v>
      </c>
      <c r="G45" s="84"/>
      <c r="H45" s="45">
        <f t="shared" si="22"/>
        <v>0</v>
      </c>
      <c r="I45" s="48">
        <f t="shared" si="23"/>
        <v>0</v>
      </c>
      <c r="J45" s="84"/>
      <c r="K45" s="45">
        <f t="shared" si="24"/>
        <v>0</v>
      </c>
      <c r="L45" s="48">
        <f t="shared" si="25"/>
        <v>0</v>
      </c>
      <c r="M45" s="84"/>
      <c r="N45" s="45">
        <f t="shared" si="26"/>
        <v>0</v>
      </c>
      <c r="O45" s="16">
        <f t="shared" si="27"/>
        <v>0</v>
      </c>
      <c r="P45" s="84"/>
      <c r="Q45" s="43">
        <f t="shared" si="28"/>
        <v>0</v>
      </c>
      <c r="R45" s="45">
        <f t="shared" si="29"/>
        <v>0</v>
      </c>
      <c r="S45" s="2"/>
      <c r="T45" s="2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6.5" customHeight="1" x14ac:dyDescent="0.25">
      <c r="A46" s="30">
        <v>9</v>
      </c>
      <c r="B46" s="29" t="s">
        <v>42</v>
      </c>
      <c r="C46" s="38">
        <v>37</v>
      </c>
      <c r="D46" s="85"/>
      <c r="E46" s="44">
        <f t="shared" si="20"/>
        <v>0</v>
      </c>
      <c r="F46" s="31">
        <f t="shared" si="21"/>
        <v>0</v>
      </c>
      <c r="G46" s="83"/>
      <c r="H46" s="44">
        <f t="shared" si="22"/>
        <v>0</v>
      </c>
      <c r="I46" s="47">
        <f t="shared" si="23"/>
        <v>0</v>
      </c>
      <c r="J46" s="83"/>
      <c r="K46" s="44">
        <f t="shared" si="24"/>
        <v>0</v>
      </c>
      <c r="L46" s="47">
        <f t="shared" si="25"/>
        <v>0</v>
      </c>
      <c r="M46" s="83"/>
      <c r="N46" s="44">
        <f t="shared" si="26"/>
        <v>0</v>
      </c>
      <c r="O46" s="31">
        <f t="shared" si="27"/>
        <v>0</v>
      </c>
      <c r="P46" s="83"/>
      <c r="Q46" s="42">
        <f t="shared" si="28"/>
        <v>0</v>
      </c>
      <c r="R46" s="44">
        <f t="shared" si="29"/>
        <v>0</v>
      </c>
      <c r="S46" s="30"/>
      <c r="T46" s="2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5.75" customHeight="1" x14ac:dyDescent="0.25">
      <c r="A47" s="38">
        <v>10</v>
      </c>
      <c r="B47" s="111" t="s">
        <v>16</v>
      </c>
      <c r="C47" s="38">
        <v>20</v>
      </c>
      <c r="D47" s="113"/>
      <c r="E47" s="44">
        <f t="shared" si="20"/>
        <v>0</v>
      </c>
      <c r="F47" s="44">
        <f t="shared" si="21"/>
        <v>0</v>
      </c>
      <c r="G47" s="113"/>
      <c r="H47" s="44">
        <f t="shared" si="22"/>
        <v>0</v>
      </c>
      <c r="I47" s="44">
        <f t="shared" si="23"/>
        <v>0</v>
      </c>
      <c r="J47" s="113"/>
      <c r="K47" s="44">
        <f t="shared" si="24"/>
        <v>0</v>
      </c>
      <c r="L47" s="44">
        <f t="shared" si="25"/>
        <v>0</v>
      </c>
      <c r="M47" s="113"/>
      <c r="N47" s="44">
        <f t="shared" si="26"/>
        <v>0</v>
      </c>
      <c r="O47" s="44">
        <f t="shared" si="27"/>
        <v>0</v>
      </c>
      <c r="P47" s="113"/>
      <c r="Q47" s="44">
        <f t="shared" si="28"/>
        <v>0</v>
      </c>
      <c r="R47" s="44">
        <f t="shared" si="29"/>
        <v>0</v>
      </c>
      <c r="S47" s="38"/>
      <c r="T47" s="2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5.75" thickBot="1" x14ac:dyDescent="0.3">
      <c r="A48" s="1"/>
      <c r="B48" s="1"/>
      <c r="C48" s="39"/>
      <c r="D48" s="12"/>
      <c r="E48" s="144">
        <f>SUM(E38:E47)</f>
        <v>0</v>
      </c>
      <c r="F48" s="8"/>
      <c r="G48" s="49"/>
      <c r="H48" s="145">
        <f>SUM(H37:H47)</f>
        <v>0</v>
      </c>
      <c r="I48" s="72"/>
      <c r="J48" s="49"/>
      <c r="K48" s="144">
        <f>SUM(K37:K47)</f>
        <v>0</v>
      </c>
      <c r="L48" s="72"/>
      <c r="M48" s="49"/>
      <c r="N48" s="144">
        <f>SUM(N37:N47)</f>
        <v>0</v>
      </c>
      <c r="O48" s="8"/>
      <c r="P48" s="12"/>
      <c r="Q48" s="144">
        <f>SUM(Q37:Q47)</f>
        <v>0</v>
      </c>
      <c r="R48" s="8"/>
      <c r="S48" s="2"/>
      <c r="T48" s="2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6.5" customHeight="1" thickTop="1" thickBot="1" x14ac:dyDescent="0.3">
      <c r="A49" s="1"/>
      <c r="B49" s="1"/>
      <c r="C49" s="120" t="s">
        <v>33</v>
      </c>
      <c r="D49" s="121"/>
      <c r="E49" s="121"/>
      <c r="F49" s="23">
        <f>SUM(F38:F47)</f>
        <v>0</v>
      </c>
      <c r="G49" s="132" t="s">
        <v>34</v>
      </c>
      <c r="H49" s="133"/>
      <c r="I49" s="23">
        <f>SUM(I37:I47)</f>
        <v>0</v>
      </c>
      <c r="J49" s="132" t="s">
        <v>36</v>
      </c>
      <c r="K49" s="133"/>
      <c r="L49" s="23">
        <f>SUM(L37:L47)</f>
        <v>0</v>
      </c>
      <c r="M49" s="132" t="s">
        <v>35</v>
      </c>
      <c r="N49" s="133"/>
      <c r="O49" s="23">
        <f>SUM(O37:O47)</f>
        <v>0</v>
      </c>
      <c r="P49" s="132" t="s">
        <v>37</v>
      </c>
      <c r="Q49" s="133"/>
      <c r="R49" s="23">
        <f>SUM(R37:R47)</f>
        <v>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3" customHeight="1" thickBot="1" x14ac:dyDescent="0.3">
      <c r="A50" s="1"/>
      <c r="B50" s="1"/>
      <c r="C50" s="9"/>
      <c r="D50" s="10"/>
      <c r="E50" s="10"/>
      <c r="F50" s="7"/>
      <c r="G50" s="20"/>
      <c r="H50" s="21"/>
      <c r="I50" s="7"/>
      <c r="J50" s="20"/>
      <c r="K50" s="21"/>
      <c r="L50" s="7"/>
      <c r="M50" s="20"/>
      <c r="N50" s="21"/>
      <c r="O50" s="7"/>
      <c r="P50" s="20"/>
      <c r="Q50" s="21"/>
      <c r="R50" s="7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x14ac:dyDescent="0.25">
      <c r="A51" s="1"/>
      <c r="B51" s="1"/>
      <c r="C51" s="9"/>
      <c r="D51" s="10"/>
      <c r="E51" s="10"/>
      <c r="F51" s="16"/>
      <c r="G51" s="15"/>
      <c r="H51" s="6"/>
      <c r="I51" s="16"/>
      <c r="J51" s="15"/>
      <c r="K51" s="6"/>
      <c r="L51" s="16"/>
      <c r="M51" s="15"/>
      <c r="N51" s="6"/>
      <c r="O51" s="16"/>
      <c r="P51" s="15"/>
      <c r="Q51" s="6"/>
      <c r="R51" s="16"/>
      <c r="S51" s="67"/>
      <c r="T51" s="67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9.5" customHeight="1" x14ac:dyDescent="0.25">
      <c r="A52" s="17"/>
      <c r="B52" s="17"/>
      <c r="C52" s="18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14" t="s">
        <v>43</v>
      </c>
      <c r="P52" s="115"/>
      <c r="Q52" s="115"/>
      <c r="R52" s="115"/>
      <c r="S52" s="116">
        <f>SUM(F49+I49+L49+O49+R49)</f>
        <v>0</v>
      </c>
      <c r="T52" s="117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9" customHeight="1" x14ac:dyDescent="0.25">
      <c r="A53" s="24"/>
      <c r="B53" s="24"/>
      <c r="C53" s="63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5"/>
      <c r="P53" s="66"/>
      <c r="Q53" s="66"/>
      <c r="R53" s="66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5.75" x14ac:dyDescent="0.3">
      <c r="C54" s="118" t="s">
        <v>23</v>
      </c>
      <c r="D54" s="127" t="s">
        <v>32</v>
      </c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5.75" x14ac:dyDescent="0.3">
      <c r="C55" s="118"/>
      <c r="D55" s="125" t="s">
        <v>27</v>
      </c>
      <c r="E55" s="126"/>
      <c r="F55" s="126"/>
      <c r="G55" s="122" t="s">
        <v>28</v>
      </c>
      <c r="H55" s="123"/>
      <c r="I55" s="124"/>
      <c r="J55" s="129" t="s">
        <v>29</v>
      </c>
      <c r="K55" s="130"/>
      <c r="L55" s="131"/>
      <c r="M55" s="122" t="s">
        <v>30</v>
      </c>
      <c r="N55" s="123"/>
      <c r="O55" s="124"/>
      <c r="P55" s="129" t="s">
        <v>31</v>
      </c>
      <c r="Q55" s="130"/>
      <c r="R55" s="13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x14ac:dyDescent="0.25">
      <c r="A56" s="1"/>
      <c r="B56" s="1"/>
      <c r="C56" s="119"/>
      <c r="D56" s="14" t="s">
        <v>24</v>
      </c>
      <c r="E56" s="14" t="s">
        <v>49</v>
      </c>
      <c r="F56" s="22" t="s">
        <v>26</v>
      </c>
      <c r="G56" s="57" t="s">
        <v>24</v>
      </c>
      <c r="H56" s="58" t="s">
        <v>49</v>
      </c>
      <c r="I56" s="51" t="s">
        <v>26</v>
      </c>
      <c r="J56" s="60" t="s">
        <v>24</v>
      </c>
      <c r="K56" s="14" t="s">
        <v>49</v>
      </c>
      <c r="L56" s="51" t="s">
        <v>26</v>
      </c>
      <c r="M56" s="57" t="s">
        <v>24</v>
      </c>
      <c r="N56" s="58" t="s">
        <v>49</v>
      </c>
      <c r="O56" s="51" t="s">
        <v>26</v>
      </c>
      <c r="P56" s="55" t="s">
        <v>24</v>
      </c>
      <c r="Q56" s="14" t="s">
        <v>49</v>
      </c>
      <c r="R56" s="51" t="s">
        <v>26</v>
      </c>
      <c r="S56" s="2"/>
      <c r="T56" s="2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5" customHeight="1" x14ac:dyDescent="0.25">
      <c r="A57" s="4"/>
      <c r="B57" s="4" t="s">
        <v>17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2"/>
      <c r="T57" s="2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9.75" customHeight="1" x14ac:dyDescent="0.25">
      <c r="A58" s="1"/>
      <c r="B58" s="1"/>
      <c r="C58" s="37"/>
      <c r="D58" s="11"/>
      <c r="E58" s="1"/>
      <c r="F58" s="1"/>
      <c r="G58" s="70"/>
      <c r="H58" s="71"/>
      <c r="I58" s="41"/>
      <c r="J58" s="70"/>
      <c r="K58" s="71"/>
      <c r="L58" s="41"/>
      <c r="M58" s="70"/>
      <c r="N58" s="71"/>
      <c r="O58" s="41"/>
      <c r="P58" s="70"/>
      <c r="Q58" s="71"/>
      <c r="R58" s="41"/>
      <c r="S58" s="2"/>
      <c r="T58" s="2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5.75" customHeight="1" x14ac:dyDescent="0.25">
      <c r="A59" s="30">
        <v>1</v>
      </c>
      <c r="B59" s="29" t="s">
        <v>45</v>
      </c>
      <c r="C59" s="68">
        <v>60</v>
      </c>
      <c r="D59" s="87"/>
      <c r="E59" s="44">
        <f>SUM(D59*C59)</f>
        <v>0</v>
      </c>
      <c r="F59" s="31">
        <f>SUM(E59*1)</f>
        <v>0</v>
      </c>
      <c r="G59" s="88"/>
      <c r="H59" s="44">
        <f>SUM(G59*C59)</f>
        <v>0</v>
      </c>
      <c r="I59" s="47">
        <f>SUM(H59*1)</f>
        <v>0</v>
      </c>
      <c r="J59" s="89"/>
      <c r="K59" s="44">
        <f>SUM(J59*C59)</f>
        <v>0</v>
      </c>
      <c r="L59" s="47">
        <f>SUM(K59*1)</f>
        <v>0</v>
      </c>
      <c r="M59" s="89"/>
      <c r="N59" s="44">
        <f>SUM(M59*C59)</f>
        <v>0</v>
      </c>
      <c r="O59" s="47">
        <f>SUM(N59*1)</f>
        <v>0</v>
      </c>
      <c r="P59" s="89"/>
      <c r="Q59" s="44">
        <f>SUM(P59*C59)</f>
        <v>0</v>
      </c>
      <c r="R59" s="47">
        <f>SUM(Q59*1)</f>
        <v>0</v>
      </c>
      <c r="S59" s="69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5.75" customHeight="1" x14ac:dyDescent="0.25">
      <c r="A60" s="38">
        <v>2</v>
      </c>
      <c r="B60" s="111" t="s">
        <v>44</v>
      </c>
      <c r="C60" s="68">
        <v>260</v>
      </c>
      <c r="D60" s="112"/>
      <c r="E60" s="44">
        <f t="shared" ref="E60" si="30">SUM(C60*D60)</f>
        <v>0</v>
      </c>
      <c r="F60" s="44">
        <f>SUM(E60*4)</f>
        <v>0</v>
      </c>
      <c r="G60" s="146"/>
      <c r="H60" s="44">
        <f>SUM(G60*C60)</f>
        <v>0</v>
      </c>
      <c r="I60" s="44">
        <f>SUM(H60*4)</f>
        <v>0</v>
      </c>
      <c r="J60" s="80"/>
      <c r="K60" s="44">
        <f>SUM(J60*C60)</f>
        <v>0</v>
      </c>
      <c r="L60" s="44">
        <f>SUM(K60*4)</f>
        <v>0</v>
      </c>
      <c r="M60" s="80"/>
      <c r="N60" s="44">
        <f>SUM(M60*C60)</f>
        <v>0</v>
      </c>
      <c r="O60" s="44">
        <f>SUM(N60*4)</f>
        <v>0</v>
      </c>
      <c r="P60" s="80"/>
      <c r="Q60" s="44">
        <f>SUM(P60*C60)</f>
        <v>0</v>
      </c>
      <c r="R60" s="44">
        <f>SUM(Q60*4)</f>
        <v>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5.75" thickBot="1" x14ac:dyDescent="0.3">
      <c r="A61" s="1"/>
      <c r="B61" s="1"/>
      <c r="C61" s="39"/>
      <c r="D61" s="12"/>
      <c r="E61" s="144">
        <f>SUM(E48:E60)</f>
        <v>0</v>
      </c>
      <c r="F61" s="8"/>
      <c r="G61" s="49"/>
      <c r="H61" s="144">
        <f>SUM(H47:H60)</f>
        <v>0</v>
      </c>
      <c r="I61" s="72"/>
      <c r="J61" s="49"/>
      <c r="K61" s="144">
        <f>SUM(K47:K60)</f>
        <v>0</v>
      </c>
      <c r="L61" s="72"/>
      <c r="M61" s="49"/>
      <c r="N61" s="144">
        <f>SUM(N47:N60)</f>
        <v>0</v>
      </c>
      <c r="O61" s="72"/>
      <c r="P61" s="49"/>
      <c r="Q61" s="144">
        <f>SUM(Q47:Q60)</f>
        <v>0</v>
      </c>
      <c r="R61" s="72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6.5" customHeight="1" thickTop="1" thickBot="1" x14ac:dyDescent="0.3">
      <c r="A62" s="1"/>
      <c r="B62" s="1"/>
      <c r="C62" s="120" t="s">
        <v>33</v>
      </c>
      <c r="D62" s="121"/>
      <c r="E62" s="121"/>
      <c r="F62" s="23">
        <f>SUM(F59:F60)</f>
        <v>0</v>
      </c>
      <c r="G62" s="132" t="s">
        <v>34</v>
      </c>
      <c r="H62" s="133"/>
      <c r="I62" s="23">
        <f>SUM(I59:I60)</f>
        <v>0</v>
      </c>
      <c r="J62" s="132" t="s">
        <v>36</v>
      </c>
      <c r="K62" s="133"/>
      <c r="L62" s="23">
        <f>SUM(L59:L60)</f>
        <v>0</v>
      </c>
      <c r="M62" s="132" t="s">
        <v>35</v>
      </c>
      <c r="N62" s="133"/>
      <c r="O62" s="23">
        <f>SUM(O59:O60)</f>
        <v>0</v>
      </c>
      <c r="P62" s="132" t="s">
        <v>37</v>
      </c>
      <c r="Q62" s="133"/>
      <c r="R62" s="23">
        <f>SUM(R59:R60)</f>
        <v>0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3" customHeight="1" thickBot="1" x14ac:dyDescent="0.3">
      <c r="A63" s="1"/>
      <c r="B63" s="1"/>
      <c r="C63" s="9"/>
      <c r="D63" s="10"/>
      <c r="E63" s="10"/>
      <c r="F63" s="7"/>
      <c r="G63" s="20"/>
      <c r="H63" s="21"/>
      <c r="I63" s="7"/>
      <c r="J63" s="20"/>
      <c r="K63" s="21"/>
      <c r="L63" s="7"/>
      <c r="M63" s="20"/>
      <c r="N63" s="21"/>
      <c r="O63" s="7"/>
      <c r="P63" s="20"/>
      <c r="Q63" s="21"/>
      <c r="R63" s="7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x14ac:dyDescent="0.25">
      <c r="A64" s="1"/>
      <c r="B64" s="1"/>
      <c r="C64" s="9"/>
      <c r="D64" s="10"/>
      <c r="E64" s="10"/>
      <c r="F64" s="16"/>
      <c r="G64" s="15"/>
      <c r="H64" s="6"/>
      <c r="I64" s="16"/>
      <c r="J64" s="15"/>
      <c r="K64" s="6"/>
      <c r="L64" s="16"/>
      <c r="M64" s="15"/>
      <c r="N64" s="6"/>
      <c r="O64" s="16"/>
      <c r="P64" s="15"/>
      <c r="Q64" s="6"/>
      <c r="R64" s="16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9.5" customHeight="1" x14ac:dyDescent="0.25">
      <c r="A65" s="17"/>
      <c r="B65" s="17"/>
      <c r="C65" s="18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14" t="s">
        <v>46</v>
      </c>
      <c r="P65" s="115"/>
      <c r="Q65" s="115"/>
      <c r="R65" s="115"/>
      <c r="S65" s="116">
        <f>SUM(F62+I62+L62+O62+R62)</f>
        <v>0</v>
      </c>
      <c r="T65" s="117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9" customHeight="1" x14ac:dyDescent="0.25">
      <c r="A66" s="24"/>
      <c r="B66" s="24"/>
      <c r="C66" s="63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5"/>
      <c r="P66" s="66"/>
      <c r="Q66" s="66"/>
      <c r="R66" s="6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5.75" customHeight="1" x14ac:dyDescent="0.3">
      <c r="C67" s="118" t="s">
        <v>23</v>
      </c>
      <c r="D67" s="127" t="s">
        <v>32</v>
      </c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5.75" x14ac:dyDescent="0.3">
      <c r="C68" s="118"/>
      <c r="D68" s="125" t="s">
        <v>27</v>
      </c>
      <c r="E68" s="126"/>
      <c r="F68" s="126"/>
      <c r="G68" s="122" t="s">
        <v>28</v>
      </c>
      <c r="H68" s="123"/>
      <c r="I68" s="124"/>
      <c r="J68" s="129" t="s">
        <v>29</v>
      </c>
      <c r="K68" s="130"/>
      <c r="L68" s="131"/>
      <c r="M68" s="122" t="s">
        <v>30</v>
      </c>
      <c r="N68" s="123"/>
      <c r="O68" s="124"/>
      <c r="P68" s="129" t="s">
        <v>31</v>
      </c>
      <c r="Q68" s="130"/>
      <c r="R68" s="131"/>
      <c r="S68" s="2"/>
      <c r="T68" s="2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x14ac:dyDescent="0.25">
      <c r="A69" s="1"/>
      <c r="B69" s="1"/>
      <c r="C69" s="119"/>
      <c r="D69" s="14" t="s">
        <v>24</v>
      </c>
      <c r="E69" s="14" t="s">
        <v>48</v>
      </c>
      <c r="F69" s="22" t="s">
        <v>26</v>
      </c>
      <c r="G69" s="57" t="s">
        <v>24</v>
      </c>
      <c r="H69" s="58" t="s">
        <v>48</v>
      </c>
      <c r="I69" s="51" t="s">
        <v>26</v>
      </c>
      <c r="J69" s="60" t="s">
        <v>24</v>
      </c>
      <c r="K69" s="14" t="s">
        <v>48</v>
      </c>
      <c r="L69" s="51" t="s">
        <v>26</v>
      </c>
      <c r="M69" s="57" t="s">
        <v>24</v>
      </c>
      <c r="N69" s="58" t="s">
        <v>48</v>
      </c>
      <c r="O69" s="51" t="s">
        <v>26</v>
      </c>
      <c r="P69" s="55" t="s">
        <v>24</v>
      </c>
      <c r="Q69" s="14" t="s">
        <v>48</v>
      </c>
      <c r="R69" s="51" t="s">
        <v>26</v>
      </c>
      <c r="S69" s="2"/>
      <c r="T69" s="2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5" customHeight="1" x14ac:dyDescent="0.25">
      <c r="A70" s="4"/>
      <c r="B70" s="4" t="s">
        <v>18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9.75" customHeight="1" x14ac:dyDescent="0.25">
      <c r="A71" s="1"/>
      <c r="B71" s="1"/>
      <c r="C71" s="37"/>
      <c r="D71" s="11"/>
      <c r="E71" s="1"/>
      <c r="F71" s="41"/>
      <c r="G71" s="11"/>
      <c r="H71" s="1"/>
      <c r="I71" s="1"/>
      <c r="J71" s="70"/>
      <c r="K71" s="1"/>
      <c r="L71" s="1"/>
      <c r="M71" s="70"/>
      <c r="N71" s="1"/>
      <c r="O71" s="1"/>
      <c r="P71" s="70"/>
      <c r="Q71" s="1"/>
      <c r="R71" s="1"/>
      <c r="S71" s="75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x14ac:dyDescent="0.25">
      <c r="A72" s="30">
        <v>1</v>
      </c>
      <c r="B72" s="29" t="s">
        <v>19</v>
      </c>
      <c r="C72" s="38">
        <v>60</v>
      </c>
      <c r="D72" s="77"/>
      <c r="E72" s="44">
        <f>SUM(D72*C72)</f>
        <v>0</v>
      </c>
      <c r="F72" s="47">
        <f>SUM(E72*4)</f>
        <v>0</v>
      </c>
      <c r="G72" s="77"/>
      <c r="H72" s="44">
        <f>SUM(G72*C72)</f>
        <v>0</v>
      </c>
      <c r="I72" s="31">
        <f>SUM(H72*4)</f>
        <v>0</v>
      </c>
      <c r="J72" s="89"/>
      <c r="K72" s="44">
        <f>SUM(J72*C72)</f>
        <v>0</v>
      </c>
      <c r="L72" s="31">
        <f>SUM(K72*4)</f>
        <v>0</v>
      </c>
      <c r="M72" s="89"/>
      <c r="N72" s="44">
        <f>SUM(M72*C72)</f>
        <v>0</v>
      </c>
      <c r="O72" s="31">
        <f>SUM(N72*4)</f>
        <v>0</v>
      </c>
      <c r="P72" s="89"/>
      <c r="Q72" s="42">
        <f>SUM(P72*C72)</f>
        <v>0</v>
      </c>
      <c r="R72" s="42">
        <f>SUM(Q72*4)</f>
        <v>0</v>
      </c>
      <c r="S72" s="76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x14ac:dyDescent="0.25">
      <c r="A73" s="2">
        <v>2</v>
      </c>
      <c r="B73" s="1" t="s">
        <v>20</v>
      </c>
      <c r="C73" s="39">
        <v>58</v>
      </c>
      <c r="D73" s="78"/>
      <c r="E73" s="45">
        <f t="shared" ref="E73:E75" si="31">SUM(D73*C73)</f>
        <v>0</v>
      </c>
      <c r="F73" s="48">
        <f t="shared" ref="F73:F75" si="32">SUM(E73*4)</f>
        <v>0</v>
      </c>
      <c r="G73" s="78"/>
      <c r="H73" s="45">
        <f t="shared" ref="H73:H75" si="33">SUM(G73*C73)</f>
        <v>0</v>
      </c>
      <c r="I73" s="5">
        <f t="shared" ref="I73:I75" si="34">SUM(H73*4)</f>
        <v>0</v>
      </c>
      <c r="J73" s="90"/>
      <c r="K73" s="45">
        <f t="shared" ref="K73:K75" si="35">SUM(J73*C73)</f>
        <v>0</v>
      </c>
      <c r="L73" s="5">
        <f t="shared" ref="L73:L75" si="36">SUM(K73*4)</f>
        <v>0</v>
      </c>
      <c r="M73" s="90"/>
      <c r="N73" s="45">
        <f t="shared" ref="N73:N75" si="37">SUM(M73*C73)</f>
        <v>0</v>
      </c>
      <c r="O73" s="5">
        <f t="shared" ref="O73:O75" si="38">SUM(N73*4)</f>
        <v>0</v>
      </c>
      <c r="P73" s="90"/>
      <c r="Q73" s="43">
        <f t="shared" ref="Q73:Q75" si="39">SUM(P73*C73)</f>
        <v>0</v>
      </c>
      <c r="R73" s="43">
        <f t="shared" ref="R73:R75" si="40">SUM(Q73*4)</f>
        <v>0</v>
      </c>
      <c r="S73" s="34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x14ac:dyDescent="0.25">
      <c r="A74" s="30">
        <v>3</v>
      </c>
      <c r="B74" s="29" t="s">
        <v>21</v>
      </c>
      <c r="C74" s="38">
        <v>20</v>
      </c>
      <c r="D74" s="77"/>
      <c r="E74" s="44">
        <f t="shared" si="31"/>
        <v>0</v>
      </c>
      <c r="F74" s="47">
        <f t="shared" si="32"/>
        <v>0</v>
      </c>
      <c r="G74" s="77"/>
      <c r="H74" s="44">
        <f t="shared" si="33"/>
        <v>0</v>
      </c>
      <c r="I74" s="31">
        <f t="shared" si="34"/>
        <v>0</v>
      </c>
      <c r="J74" s="89"/>
      <c r="K74" s="44">
        <f t="shared" si="35"/>
        <v>0</v>
      </c>
      <c r="L74" s="31">
        <f t="shared" si="36"/>
        <v>0</v>
      </c>
      <c r="M74" s="89"/>
      <c r="N74" s="44">
        <f t="shared" si="37"/>
        <v>0</v>
      </c>
      <c r="O74" s="31">
        <f t="shared" si="38"/>
        <v>0</v>
      </c>
      <c r="P74" s="89"/>
      <c r="Q74" s="42">
        <f t="shared" si="39"/>
        <v>0</v>
      </c>
      <c r="R74" s="42">
        <f t="shared" si="40"/>
        <v>0</v>
      </c>
      <c r="S74" s="7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5.75" customHeight="1" x14ac:dyDescent="0.25">
      <c r="A75" s="38">
        <v>4</v>
      </c>
      <c r="B75" s="111" t="s">
        <v>22</v>
      </c>
      <c r="C75" s="38">
        <v>10</v>
      </c>
      <c r="D75" s="80"/>
      <c r="E75" s="44">
        <f t="shared" si="31"/>
        <v>0</v>
      </c>
      <c r="F75" s="44">
        <f t="shared" si="32"/>
        <v>0</v>
      </c>
      <c r="G75" s="80"/>
      <c r="H75" s="44">
        <f t="shared" si="33"/>
        <v>0</v>
      </c>
      <c r="I75" s="44">
        <f t="shared" si="34"/>
        <v>0</v>
      </c>
      <c r="J75" s="80"/>
      <c r="K75" s="44">
        <f t="shared" si="35"/>
        <v>0</v>
      </c>
      <c r="L75" s="44">
        <f t="shared" si="36"/>
        <v>0</v>
      </c>
      <c r="M75" s="80"/>
      <c r="N75" s="44">
        <f t="shared" si="37"/>
        <v>0</v>
      </c>
      <c r="O75" s="44">
        <f t="shared" si="38"/>
        <v>0</v>
      </c>
      <c r="P75" s="80"/>
      <c r="Q75" s="44">
        <f t="shared" si="39"/>
        <v>0</v>
      </c>
      <c r="R75" s="44">
        <f t="shared" si="40"/>
        <v>0</v>
      </c>
      <c r="S75" s="34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5.75" thickBot="1" x14ac:dyDescent="0.3">
      <c r="A76" s="1"/>
      <c r="B76" s="1"/>
      <c r="C76" s="39"/>
      <c r="D76" s="12"/>
      <c r="E76" s="144">
        <f>SUM(E72:E75)</f>
        <v>0</v>
      </c>
      <c r="F76" s="72"/>
      <c r="G76" s="13"/>
      <c r="H76" s="144">
        <f>SUM(H64:H75)</f>
        <v>0</v>
      </c>
      <c r="I76" s="8"/>
      <c r="J76" s="49"/>
      <c r="K76" s="144">
        <f>SUM(K72:K75)</f>
        <v>0</v>
      </c>
      <c r="L76" s="8"/>
      <c r="M76" s="49"/>
      <c r="N76" s="144">
        <f>SUM(N72:N75)</f>
        <v>0</v>
      </c>
      <c r="O76" s="8"/>
      <c r="P76" s="49"/>
      <c r="Q76" s="144">
        <f>SUM(Q64:Q75)</f>
        <v>0</v>
      </c>
      <c r="R76" s="8"/>
      <c r="S76" s="34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9.5" customHeight="1" thickTop="1" thickBot="1" x14ac:dyDescent="0.3">
      <c r="A77" s="1"/>
      <c r="B77" s="1"/>
      <c r="C77" s="120" t="s">
        <v>33</v>
      </c>
      <c r="D77" s="121"/>
      <c r="E77" s="121"/>
      <c r="F77" s="23">
        <f>SUM(F72:F75)</f>
        <v>0</v>
      </c>
      <c r="G77" s="132" t="s">
        <v>34</v>
      </c>
      <c r="H77" s="133"/>
      <c r="I77" s="23">
        <f>SUM(I64:I75)</f>
        <v>0</v>
      </c>
      <c r="J77" s="132" t="s">
        <v>36</v>
      </c>
      <c r="K77" s="133"/>
      <c r="L77" s="23">
        <f>SUM(L72:L75)</f>
        <v>0</v>
      </c>
      <c r="M77" s="132" t="s">
        <v>35</v>
      </c>
      <c r="N77" s="133"/>
      <c r="O77" s="23">
        <f>SUM(O72:O75)</f>
        <v>0</v>
      </c>
      <c r="P77" s="132" t="s">
        <v>37</v>
      </c>
      <c r="Q77" s="133"/>
      <c r="R77" s="23">
        <f>SUM(R64:R75)</f>
        <v>0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3" customHeight="1" thickBot="1" x14ac:dyDescent="0.3">
      <c r="A78" s="1"/>
      <c r="B78" s="1"/>
      <c r="C78" s="9"/>
      <c r="D78" s="10"/>
      <c r="E78" s="10"/>
      <c r="F78" s="7"/>
      <c r="G78" s="20"/>
      <c r="H78" s="21"/>
      <c r="I78" s="7"/>
      <c r="J78" s="20"/>
      <c r="K78" s="21"/>
      <c r="L78" s="7"/>
      <c r="M78" s="20"/>
      <c r="N78" s="21"/>
      <c r="O78" s="7"/>
      <c r="P78" s="20"/>
      <c r="Q78" s="21"/>
      <c r="R78" s="7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x14ac:dyDescent="0.25">
      <c r="A79" s="1"/>
      <c r="B79" s="1"/>
      <c r="C79" s="9"/>
      <c r="D79" s="10"/>
      <c r="E79" s="10"/>
      <c r="F79" s="16"/>
      <c r="G79" s="15"/>
      <c r="H79" s="6"/>
      <c r="I79" s="16"/>
      <c r="J79" s="15"/>
      <c r="K79" s="6"/>
      <c r="L79" s="16"/>
      <c r="M79" s="15"/>
      <c r="N79" s="6"/>
      <c r="O79" s="16"/>
      <c r="P79" s="15"/>
      <c r="Q79" s="6"/>
      <c r="R79" s="16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9.5" customHeight="1" x14ac:dyDescent="0.25">
      <c r="A80" s="17"/>
      <c r="B80" s="17"/>
      <c r="C80" s="18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14" t="s">
        <v>47</v>
      </c>
      <c r="P80" s="115"/>
      <c r="Q80" s="115"/>
      <c r="R80" s="115"/>
      <c r="S80" s="116">
        <f>SUM(F77+I77+L77+O77+R77)</f>
        <v>0</v>
      </c>
      <c r="T80" s="117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9.5" customHeight="1" x14ac:dyDescent="0.25">
      <c r="A81" s="24"/>
      <c r="B81" s="24"/>
      <c r="C81" s="63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6"/>
      <c r="Q81" s="66"/>
      <c r="R81" s="66"/>
      <c r="S81" s="91"/>
      <c r="T81" s="92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9.5" customHeight="1" x14ac:dyDescent="0.25">
      <c r="A82" s="24"/>
      <c r="B82" s="24"/>
      <c r="C82" s="63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6"/>
      <c r="Q82" s="66"/>
      <c r="R82" s="66"/>
      <c r="S82" s="91"/>
      <c r="T82" s="92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24" customHeight="1" x14ac:dyDescent="0.25">
      <c r="A84" s="25"/>
      <c r="B84" s="136" t="s">
        <v>51</v>
      </c>
      <c r="C84" s="137"/>
      <c r="D84" s="141">
        <f>SUM(F29+F49+F62+F77)</f>
        <v>0</v>
      </c>
      <c r="E84" s="142"/>
      <c r="F84" s="142"/>
      <c r="G84" s="141">
        <f t="shared" ref="G84" si="41">SUM(I29+I49+I62+I77)</f>
        <v>0</v>
      </c>
      <c r="H84" s="142"/>
      <c r="I84" s="142"/>
      <c r="J84" s="141">
        <f t="shared" ref="J84" si="42">SUM(L29+L49+L62+L77)</f>
        <v>0</v>
      </c>
      <c r="K84" s="142"/>
      <c r="L84" s="142"/>
      <c r="M84" s="141">
        <f t="shared" ref="M84" si="43">SUM(O29+O49+O62+O77)</f>
        <v>0</v>
      </c>
      <c r="N84" s="142"/>
      <c r="O84" s="142"/>
      <c r="P84" s="141">
        <f t="shared" ref="P84" si="44">SUM(R29+R49+R62+R77)</f>
        <v>0</v>
      </c>
      <c r="Q84" s="142"/>
      <c r="R84" s="142"/>
      <c r="S84" s="93"/>
      <c r="T84" s="93"/>
      <c r="U84" s="94"/>
      <c r="V84" s="94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2.75" customHeight="1" x14ac:dyDescent="0.25">
      <c r="A85" s="25"/>
      <c r="B85" s="95"/>
      <c r="C85" s="96"/>
      <c r="D85" s="97"/>
      <c r="E85" s="98"/>
      <c r="F85" s="98"/>
      <c r="G85" s="97"/>
      <c r="H85" s="98"/>
      <c r="I85" s="98"/>
      <c r="J85" s="97"/>
      <c r="K85" s="98"/>
      <c r="L85" s="98"/>
      <c r="M85" s="97"/>
      <c r="N85" s="98"/>
      <c r="O85" s="98"/>
      <c r="P85" s="97"/>
      <c r="Q85" s="98"/>
      <c r="R85" s="98"/>
      <c r="S85" s="93"/>
      <c r="T85" s="93"/>
      <c r="U85" s="94"/>
      <c r="V85" s="94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21.75" customHeight="1" x14ac:dyDescent="0.25">
      <c r="A86" s="25"/>
      <c r="B86" s="95" t="s">
        <v>53</v>
      </c>
      <c r="C86" s="96"/>
      <c r="D86" s="143">
        <f>SUM(D84*15%)</f>
        <v>0</v>
      </c>
      <c r="E86" s="115"/>
      <c r="F86" s="115"/>
      <c r="G86" s="143">
        <f t="shared" ref="G86" si="45">SUM(G84*15%)</f>
        <v>0</v>
      </c>
      <c r="H86" s="115"/>
      <c r="I86" s="115"/>
      <c r="J86" s="143">
        <f t="shared" ref="J86" si="46">SUM(J84*15%)</f>
        <v>0</v>
      </c>
      <c r="K86" s="115"/>
      <c r="L86" s="115"/>
      <c r="M86" s="143">
        <f t="shared" ref="M86" si="47">SUM(M84*15%)</f>
        <v>0</v>
      </c>
      <c r="N86" s="115"/>
      <c r="O86" s="115"/>
      <c r="P86" s="143">
        <f t="shared" ref="P86" si="48">SUM(P84*15%)</f>
        <v>0</v>
      </c>
      <c r="Q86" s="115"/>
      <c r="R86" s="115"/>
      <c r="S86" s="93"/>
      <c r="T86" s="93"/>
      <c r="U86" s="94"/>
      <c r="V86" s="94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0.5" customHeight="1" thickBot="1" x14ac:dyDescent="0.3">
      <c r="A87" s="25"/>
      <c r="B87" s="101"/>
      <c r="C87" s="102"/>
      <c r="D87" s="103"/>
      <c r="E87" s="104"/>
      <c r="F87" s="104"/>
      <c r="G87" s="105"/>
      <c r="H87" s="103"/>
      <c r="I87" s="103"/>
      <c r="J87" s="105"/>
      <c r="K87" s="103"/>
      <c r="L87" s="103"/>
      <c r="M87" s="105"/>
      <c r="N87" s="103"/>
      <c r="O87" s="103"/>
      <c r="P87" s="105"/>
      <c r="Q87" s="103"/>
      <c r="R87" s="103"/>
      <c r="S87" s="93"/>
      <c r="T87" s="93"/>
      <c r="U87" s="94"/>
      <c r="V87" s="94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24" customHeight="1" thickBot="1" x14ac:dyDescent="0.3">
      <c r="A88" s="25"/>
      <c r="B88" s="99" t="s">
        <v>52</v>
      </c>
      <c r="C88" s="100"/>
      <c r="D88" s="134">
        <f>SUM(D84+D86)</f>
        <v>0</v>
      </c>
      <c r="E88" s="135"/>
      <c r="F88" s="135"/>
      <c r="G88" s="134">
        <f t="shared" ref="G88" si="49">SUM(G84+G86)</f>
        <v>0</v>
      </c>
      <c r="H88" s="135"/>
      <c r="I88" s="135"/>
      <c r="J88" s="134">
        <f t="shared" ref="J88" si="50">SUM(J84+J86)</f>
        <v>0</v>
      </c>
      <c r="K88" s="135"/>
      <c r="L88" s="135"/>
      <c r="M88" s="134">
        <f t="shared" ref="M88" si="51">SUM(M84+M86)</f>
        <v>0</v>
      </c>
      <c r="N88" s="135"/>
      <c r="O88" s="135"/>
      <c r="P88" s="134">
        <f t="shared" ref="P88" si="52">SUM(P84+P86)</f>
        <v>0</v>
      </c>
      <c r="Q88" s="135"/>
      <c r="R88" s="135"/>
      <c r="S88" s="93"/>
      <c r="T88" s="93"/>
      <c r="U88" s="94"/>
      <c r="V88" s="94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27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25.5" customHeight="1" thickBo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40" t="s">
        <v>50</v>
      </c>
      <c r="L90" s="139"/>
      <c r="M90" s="139"/>
      <c r="N90" s="139"/>
      <c r="O90" s="139"/>
      <c r="P90" s="138">
        <f>SUM(D88+G88+J88+M88+P88)</f>
        <v>0</v>
      </c>
      <c r="Q90" s="139"/>
      <c r="R90" s="139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40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40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40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40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40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20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20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20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20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20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20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20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20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</sheetData>
  <sheetProtection formatCells="0" selectLockedCells="1" selectUnlockedCells="1"/>
  <mergeCells count="74">
    <mergeCell ref="M88:O88"/>
    <mergeCell ref="P88:R88"/>
    <mergeCell ref="B84:C84"/>
    <mergeCell ref="P90:R90"/>
    <mergeCell ref="K90:O90"/>
    <mergeCell ref="D84:F84"/>
    <mergeCell ref="G84:I84"/>
    <mergeCell ref="J84:L84"/>
    <mergeCell ref="M84:O84"/>
    <mergeCell ref="P84:R84"/>
    <mergeCell ref="D86:F86"/>
    <mergeCell ref="D88:F88"/>
    <mergeCell ref="G86:I86"/>
    <mergeCell ref="J86:L86"/>
    <mergeCell ref="M86:O86"/>
    <mergeCell ref="P86:R86"/>
    <mergeCell ref="G88:I88"/>
    <mergeCell ref="J88:L88"/>
    <mergeCell ref="C33:C35"/>
    <mergeCell ref="D33:R33"/>
    <mergeCell ref="D34:F34"/>
    <mergeCell ref="G34:I34"/>
    <mergeCell ref="J34:L34"/>
    <mergeCell ref="M34:O34"/>
    <mergeCell ref="P34:R34"/>
    <mergeCell ref="O80:R80"/>
    <mergeCell ref="C62:E62"/>
    <mergeCell ref="G62:H62"/>
    <mergeCell ref="J62:K62"/>
    <mergeCell ref="M62:N62"/>
    <mergeCell ref="P62:Q62"/>
    <mergeCell ref="C49:E49"/>
    <mergeCell ref="S80:T80"/>
    <mergeCell ref="O65:R65"/>
    <mergeCell ref="S65:T65"/>
    <mergeCell ref="C77:E77"/>
    <mergeCell ref="G77:H77"/>
    <mergeCell ref="J77:K77"/>
    <mergeCell ref="M77:N77"/>
    <mergeCell ref="P77:Q77"/>
    <mergeCell ref="C67:C69"/>
    <mergeCell ref="D67:R67"/>
    <mergeCell ref="D68:F68"/>
    <mergeCell ref="G68:I68"/>
    <mergeCell ref="J68:L68"/>
    <mergeCell ref="M68:O68"/>
    <mergeCell ref="P68:R68"/>
    <mergeCell ref="G49:H49"/>
    <mergeCell ref="J49:K49"/>
    <mergeCell ref="M49:N49"/>
    <mergeCell ref="P49:Q49"/>
    <mergeCell ref="O52:R52"/>
    <mergeCell ref="S52:T52"/>
    <mergeCell ref="C54:C56"/>
    <mergeCell ref="D54:R54"/>
    <mergeCell ref="D55:F55"/>
    <mergeCell ref="G55:I55"/>
    <mergeCell ref="J55:L55"/>
    <mergeCell ref="M55:O55"/>
    <mergeCell ref="P55:R55"/>
    <mergeCell ref="O32:R32"/>
    <mergeCell ref="S32:T32"/>
    <mergeCell ref="C11:C13"/>
    <mergeCell ref="C29:E29"/>
    <mergeCell ref="G12:I12"/>
    <mergeCell ref="D12:F12"/>
    <mergeCell ref="D11:R11"/>
    <mergeCell ref="J12:L12"/>
    <mergeCell ref="M12:O12"/>
    <mergeCell ref="P12:R12"/>
    <mergeCell ref="G29:H29"/>
    <mergeCell ref="J29:K29"/>
    <mergeCell ref="M29:N29"/>
    <mergeCell ref="P29:Q29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Suveer Mewalal</dc:creator>
  <cp:lastModifiedBy>Mpho Masia</cp:lastModifiedBy>
  <cp:lastPrinted>2022-07-08T13:00:46Z</cp:lastPrinted>
  <dcterms:created xsi:type="dcterms:W3CDTF">2022-07-07T10:22:38Z</dcterms:created>
  <dcterms:modified xsi:type="dcterms:W3CDTF">2022-07-12T08:16:07Z</dcterms:modified>
</cp:coreProperties>
</file>