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portiamb\Documents\Cleaning Materials 2023\"/>
    </mc:Choice>
  </mc:AlternateContent>
  <xr:revisionPtr revIDLastSave="0" documentId="8_{77A8C58A-3B79-470C-80C1-692ED63D9CCB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PRICING SCHEDULE" sheetId="6" r:id="rId1"/>
  </sheets>
  <definedNames>
    <definedName name="_xlnm.Print_Area" localSheetId="0">'PRICING SCHEDULE'!$A:$O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6" l="1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F40" i="6"/>
  <c r="F39" i="6"/>
  <c r="F38" i="6"/>
  <c r="F37" i="6"/>
  <c r="M37" i="6" s="1"/>
  <c r="F36" i="6"/>
  <c r="F35" i="6"/>
  <c r="F34" i="6"/>
  <c r="F33" i="6"/>
  <c r="M33" i="6" s="1"/>
  <c r="F32" i="6"/>
  <c r="F31" i="6"/>
  <c r="F30" i="6"/>
  <c r="M30" i="6" s="1"/>
  <c r="F29" i="6"/>
  <c r="F28" i="6"/>
  <c r="F27" i="6"/>
  <c r="F26" i="6"/>
  <c r="F25" i="6"/>
  <c r="M25" i="6" s="1"/>
  <c r="M40" i="6" l="1"/>
  <c r="M38" i="6"/>
  <c r="M32" i="6"/>
  <c r="M26" i="6"/>
  <c r="M29" i="6"/>
  <c r="M34" i="6"/>
  <c r="M39" i="6"/>
  <c r="M35" i="6"/>
  <c r="M28" i="6"/>
  <c r="M36" i="6"/>
  <c r="M31" i="6"/>
  <c r="M27" i="6"/>
  <c r="L22" i="6"/>
  <c r="I22" i="6"/>
  <c r="F22" i="6"/>
  <c r="L21" i="6"/>
  <c r="I21" i="6"/>
  <c r="F21" i="6"/>
  <c r="L20" i="6"/>
  <c r="I20" i="6"/>
  <c r="F20" i="6"/>
  <c r="L19" i="6"/>
  <c r="I19" i="6"/>
  <c r="F19" i="6"/>
  <c r="L18" i="6"/>
  <c r="I18" i="6"/>
  <c r="F18" i="6"/>
  <c r="L17" i="6"/>
  <c r="I17" i="6"/>
  <c r="F17" i="6"/>
  <c r="L16" i="6"/>
  <c r="I16" i="6"/>
  <c r="F16" i="6"/>
  <c r="L15" i="6"/>
  <c r="I15" i="6"/>
  <c r="F15" i="6"/>
  <c r="L14" i="6"/>
  <c r="I14" i="6"/>
  <c r="F14" i="6"/>
  <c r="M22" i="6" l="1"/>
  <c r="M18" i="6"/>
  <c r="M16" i="6"/>
  <c r="M14" i="6"/>
  <c r="M15" i="6"/>
  <c r="M19" i="6"/>
  <c r="M21" i="6"/>
  <c r="M17" i="6"/>
  <c r="M20" i="6"/>
  <c r="I23" i="6" l="1"/>
  <c r="I24" i="6"/>
  <c r="L23" i="6"/>
  <c r="L24" i="6"/>
  <c r="F23" i="6"/>
  <c r="F24" i="6"/>
  <c r="M24" i="6" l="1"/>
  <c r="M23" i="6"/>
  <c r="L13" i="6"/>
  <c r="L42" i="6" s="1"/>
  <c r="L43" i="6" s="1"/>
  <c r="L44" i="6" s="1"/>
  <c r="I13" i="6"/>
  <c r="I42" i="6" s="1"/>
  <c r="I43" i="6" s="1"/>
  <c r="I44" i="6" s="1"/>
  <c r="F13" i="6"/>
  <c r="F42" i="6" s="1"/>
  <c r="M13" i="6" l="1"/>
  <c r="M42" i="6" s="1"/>
  <c r="M43" i="6" s="1"/>
  <c r="M44" i="6" s="1"/>
  <c r="F43" i="6" l="1"/>
  <c r="F44" i="6" s="1"/>
</calcChain>
</file>

<file path=xl/sharedStrings.xml><?xml version="1.0" encoding="utf-8"?>
<sst xmlns="http://schemas.openxmlformats.org/spreadsheetml/2006/main" count="93" uniqueCount="80">
  <si>
    <t>Item No</t>
  </si>
  <si>
    <t>Unit of measure</t>
  </si>
  <si>
    <t>VAT (@15%)</t>
  </si>
  <si>
    <t>1. INSTRUCTION FOR COMPLETING THE PRICING SCHEDULE</t>
  </si>
  <si>
    <t xml:space="preserve">Qty </t>
  </si>
  <si>
    <t>TOTAL</t>
  </si>
  <si>
    <t>Qty</t>
  </si>
  <si>
    <t>Unit Price 
(Excl VAT)</t>
  </si>
  <si>
    <t>Line Price Term 
(Excl VAT)</t>
  </si>
  <si>
    <t>SUPPLY CHAIN MANAGEMENT</t>
  </si>
  <si>
    <t xml:space="preserve">Bidder Name 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</si>
  <si>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</si>
  <si>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</si>
  <si>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</si>
  <si>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</si>
  <si>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</si>
  <si>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</si>
  <si>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</si>
  <si>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</si>
  <si>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</si>
  <si>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</si>
  <si>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</si>
  <si>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</si>
  <si>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</si>
  <si>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 xml:space="preserve">Media Monitoring Services </t>
  </si>
  <si>
    <t>YEAR 1</t>
  </si>
  <si>
    <t>YEAR 3</t>
  </si>
  <si>
    <t>YEAR 2</t>
  </si>
  <si>
    <t>Stainless steel Jumbo roll round toilet roll dispenser</t>
  </si>
  <si>
    <t>Garage roll/Paper towel</t>
  </si>
  <si>
    <t>Paper towel - 2 ply folded</t>
  </si>
  <si>
    <t>Black Refuse Bags (100micro 870x1280x100mm)</t>
  </si>
  <si>
    <t>Drain Cleaner - liquid</t>
  </si>
  <si>
    <t>Drain cleaner - concentrated powder</t>
  </si>
  <si>
    <t>Hand Soap</t>
  </si>
  <si>
    <t>Soap Dispenser unit - foam/liquid- Satin range</t>
  </si>
  <si>
    <t>Hand liquid hand soap refill poaches</t>
  </si>
  <si>
    <t>Hand foam hand soap refill poaches</t>
  </si>
  <si>
    <t>Dust and spray masks</t>
  </si>
  <si>
    <t>Insecticide Spray -aerosol</t>
  </si>
  <si>
    <t>Air freshener - aerosol</t>
  </si>
  <si>
    <t>Air freshener timing fragrance dispenser - Satin range</t>
  </si>
  <si>
    <t>Air freshener refill for Satin range dispenser</t>
  </si>
  <si>
    <t>Air freshener unit batteries</t>
  </si>
  <si>
    <t>Dispenser batteries</t>
  </si>
  <si>
    <t>Furniture Spray Polish</t>
  </si>
  <si>
    <t>Large Toilet rolls</t>
  </si>
  <si>
    <t xml:space="preserve">Refuse Bags </t>
  </si>
  <si>
    <t>Toilet Seat sanitizer dispenser - Satin range</t>
  </si>
  <si>
    <t>Sanitizer refill poaches 400ml</t>
  </si>
  <si>
    <t xml:space="preserve">Sanitizer - anti-bac </t>
  </si>
  <si>
    <t>Paper Towel  Dispenser</t>
  </si>
  <si>
    <t>Toilet Brush (with stand)</t>
  </si>
  <si>
    <t xml:space="preserve">SABS Approved Bleach </t>
  </si>
  <si>
    <t>Deo Blocks</t>
  </si>
  <si>
    <t>Each</t>
  </si>
  <si>
    <t>4 rolls/pct.</t>
  </si>
  <si>
    <t>pct</t>
  </si>
  <si>
    <t>100’s</t>
  </si>
  <si>
    <t>20lt</t>
  </si>
  <si>
    <t>5lt</t>
  </si>
  <si>
    <t>25 lt</t>
  </si>
  <si>
    <t>Dispenser complete</t>
  </si>
  <si>
    <t>1.1lt</t>
  </si>
  <si>
    <t>20 per box</t>
  </si>
  <si>
    <t>6x1x325ml</t>
  </si>
  <si>
    <t>6x1x200ml</t>
  </si>
  <si>
    <t>12X75ml</t>
  </si>
  <si>
    <t>5000 Code 168 10/pkt</t>
  </si>
  <si>
    <t>50 per pkt</t>
  </si>
  <si>
    <t>6 x 750ml</t>
  </si>
  <si>
    <t>5 lt bucket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</si>
  <si>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</si>
  <si>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</si>
  <si>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r>
      <t>(c) The price must include all cost to deliver the goods or render the service, including all applicable taxes, duty fees, logistics/delivery,</t>
    </r>
    <r>
      <rPr>
        <b/>
        <sz val="12"/>
        <color theme="1"/>
        <rFont val="Calibri"/>
        <family val="2"/>
        <scheme val="minor"/>
      </rPr>
      <t xml:space="preserve"> maintenance, pest control, call out fees, storage, labour, overtime and subsistance and travel</t>
    </r>
  </si>
  <si>
    <t>RFB No</t>
  </si>
  <si>
    <t>RFB Title</t>
  </si>
  <si>
    <r>
      <rPr>
        <b/>
        <sz val="11"/>
        <color theme="1"/>
        <rFont val="Calibri"/>
        <family val="2"/>
        <scheme val="minor"/>
      </rPr>
      <t xml:space="preserve">Note: </t>
    </r>
    <r>
      <rPr>
        <sz val="11"/>
        <color theme="1"/>
        <rFont val="Calibri"/>
        <family val="2"/>
        <scheme val="minor"/>
      </rPr>
      <t xml:space="preserve">All overheads(Installation, delivery and service fees, labour etc.) to be included in unit prices. All additional cost to be specified on the pricing table. </t>
    </r>
  </si>
  <si>
    <t>Appointment of a supplier to supply and deliver Cleaning materials &amp; equipment at SITA Gauteng Buildings for a period of three years (36 months)</t>
  </si>
  <si>
    <t>2730/2023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</si>
</sst>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06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Border="1" applyAlignment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left" vertical="center" wrapText="1"/>
    </xf>
    <xf numFmtId="0" fontId="6" fillId="3" borderId="0" xfId="0" applyFont="1" applyFill="1"/>
    <xf numFmtId="0" fontId="6" fillId="3" borderId="0" xfId="0" applyFont="1" applyFill="1" applyBorder="1" applyAlignment="1">
      <alignment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0" quotePrefix="1" applyFont="1" applyFill="1" applyBorder="1" applyAlignment="1">
      <alignment horizontal="lef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 wrapText="1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 applyFill="1"/>
    <xf numFmtId="0" fontId="1" fillId="3" borderId="10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1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2" borderId="0" xfId="0" applyFont="1" applyFill="1" applyAlignment="1">
      <alignment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/>
    </xf>
    <xf numFmtId="0" fontId="13" fillId="6" borderId="20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righ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0" fontId="13" fillId="6" borderId="7" xfId="0" applyFont="1" applyFill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0" fillId="0" borderId="23" xfId="0" applyFont="1" applyBorder="1"/>
    <xf numFmtId="0" fontId="0" fillId="0" borderId="23" xfId="0" applyBorder="1"/>
    <xf numFmtId="0" fontId="0" fillId="0" borderId="23" xfId="0" applyBorder="1" applyAlignment="1">
      <alignment wrapText="1"/>
    </xf>
    <xf numFmtId="0" fontId="5" fillId="7" borderId="1" xfId="0" applyFont="1" applyFill="1" applyBorder="1" applyAlignment="1">
      <alignment horizontal="center" vertical="top"/>
    </xf>
    <xf numFmtId="0" fontId="0" fillId="7" borderId="0" xfId="0" applyFont="1" applyFill="1" applyAlignment="1">
      <alignment vertical="top"/>
    </xf>
    <xf numFmtId="0" fontId="0" fillId="0" borderId="23" xfId="0" applyFont="1" applyBorder="1" applyAlignment="1">
      <alignment horizontal="left" wrapText="1"/>
    </xf>
    <xf numFmtId="0" fontId="0" fillId="0" borderId="23" xfId="0" applyFont="1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164" fontId="2" fillId="6" borderId="2" xfId="0" applyNumberFormat="1" applyFont="1" applyFill="1" applyBorder="1" applyAlignment="1">
      <alignment vertical="top" wrapText="1"/>
    </xf>
    <xf numFmtId="164" fontId="6" fillId="5" borderId="24" xfId="0" applyNumberFormat="1" applyFont="1" applyFill="1" applyBorder="1" applyAlignment="1">
      <alignment horizontal="left" vertical="top" wrapText="1"/>
    </xf>
    <xf numFmtId="164" fontId="2" fillId="6" borderId="7" xfId="0" applyNumberFormat="1" applyFont="1" applyFill="1" applyBorder="1" applyAlignment="1">
      <alignment vertical="top" wrapText="1"/>
    </xf>
    <xf numFmtId="44" fontId="2" fillId="5" borderId="24" xfId="0" applyNumberFormat="1" applyFont="1" applyFill="1" applyBorder="1" applyAlignment="1">
      <alignment vertical="top" wrapText="1"/>
    </xf>
    <xf numFmtId="44" fontId="3" fillId="5" borderId="24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2" fillId="0" borderId="1" xfId="0" quotePrefix="1" applyFont="1" applyFill="1" applyBorder="1" applyAlignment="1">
      <alignment horizontal="center" vertical="top" wrapText="1"/>
    </xf>
    <xf numFmtId="0" fontId="14" fillId="0" borderId="0" xfId="0" applyFont="1"/>
    <xf numFmtId="0" fontId="1" fillId="6" borderId="13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center" vertical="top"/>
    </xf>
    <xf numFmtId="0" fontId="1" fillId="6" borderId="14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14" fontId="1" fillId="6" borderId="9" xfId="0" applyNumberFormat="1" applyFont="1" applyFill="1" applyBorder="1" applyAlignment="1">
      <alignment horizontal="left" vertical="center"/>
    </xf>
    <xf numFmtId="14" fontId="1" fillId="6" borderId="15" xfId="0" applyNumberFormat="1" applyFont="1" applyFill="1" applyBorder="1" applyAlignment="1">
      <alignment horizontal="left" vertical="center"/>
    </xf>
    <xf numFmtId="0" fontId="1" fillId="6" borderId="12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9D9D9"/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2"/>
  <sheetViews>
    <sheetView tabSelected="1" zoomScale="98" zoomScaleNormal="98" workbookViewId="0">
      <selection activeCell="E6" sqref="E6"/>
    </sheetView>
  </sheetViews>
  <sheetFormatPr defaultColWidth="9.08984375" defaultRowHeight="14.5" x14ac:dyDescent="0.35"/>
  <cols>
    <col min="1" max="1" width="13.54296875" style="56" customWidth="1"/>
    <col min="2" max="2" width="59.54296875" style="55" customWidth="1"/>
    <col min="3" max="3" width="13.36328125" style="57" customWidth="1"/>
    <col min="4" max="4" width="7.54296875" style="57" customWidth="1"/>
    <col min="5" max="6" width="19.54296875" style="55" customWidth="1"/>
    <col min="7" max="7" width="7.1796875" style="55" customWidth="1"/>
    <col min="8" max="9" width="19.54296875" style="55" customWidth="1"/>
    <col min="10" max="10" width="7.453125" style="55" customWidth="1"/>
    <col min="11" max="12" width="19.54296875" style="55" customWidth="1"/>
    <col min="13" max="13" width="21.36328125" style="55" customWidth="1"/>
    <col min="14" max="14" width="20.08984375" style="55" customWidth="1"/>
    <col min="15" max="15" width="36.81640625" style="55" customWidth="1"/>
    <col min="16" max="16384" width="9.08984375" style="55"/>
  </cols>
  <sheetData>
    <row r="1" spans="1:20" s="41" customFormat="1" ht="31" x14ac:dyDescent="0.7">
      <c r="A1" s="7"/>
      <c r="B1" s="2" t="s">
        <v>9</v>
      </c>
      <c r="C1" s="3"/>
      <c r="D1" s="1"/>
      <c r="E1" s="1"/>
      <c r="F1" s="1"/>
      <c r="G1" s="1"/>
      <c r="H1" s="1"/>
      <c r="I1" s="1"/>
      <c r="J1" s="1"/>
      <c r="K1" s="1"/>
      <c r="L1" s="5"/>
      <c r="M1" s="1"/>
      <c r="N1" s="1"/>
      <c r="O1" s="1"/>
    </row>
    <row r="2" spans="1:20" s="51" customFormat="1" ht="28.75" customHeight="1" x14ac:dyDescent="0.35">
      <c r="A2" s="48"/>
      <c r="B2" s="35" t="s">
        <v>23</v>
      </c>
      <c r="C2" s="4"/>
      <c r="D2" s="49"/>
      <c r="E2" s="49"/>
      <c r="F2" s="49"/>
      <c r="G2" s="49"/>
      <c r="H2" s="49"/>
      <c r="I2" s="49"/>
      <c r="J2" s="49"/>
      <c r="K2" s="49"/>
      <c r="L2" s="50"/>
      <c r="M2" s="49"/>
      <c r="N2" s="49"/>
      <c r="O2" s="49"/>
    </row>
    <row r="3" spans="1:20" s="53" customFormat="1" ht="15.5" x14ac:dyDescent="0.35">
      <c r="A3" s="24" t="s">
        <v>75</v>
      </c>
      <c r="B3" s="90" t="s">
        <v>79</v>
      </c>
      <c r="C3" s="33"/>
      <c r="D3" s="32"/>
      <c r="E3" s="32"/>
      <c r="F3" s="32"/>
      <c r="G3" s="32"/>
      <c r="H3" s="32"/>
      <c r="I3" s="32"/>
      <c r="J3" s="32"/>
      <c r="K3" s="32"/>
      <c r="L3" s="32"/>
      <c r="M3" s="52"/>
      <c r="N3" s="52"/>
      <c r="O3" s="52"/>
      <c r="P3" s="52"/>
      <c r="Q3" s="52"/>
      <c r="R3" s="52"/>
      <c r="S3" s="52"/>
      <c r="T3" s="52"/>
    </row>
    <row r="4" spans="1:20" s="53" customFormat="1" ht="43.5" x14ac:dyDescent="0.35">
      <c r="A4" s="58" t="s">
        <v>76</v>
      </c>
      <c r="B4" s="72" t="s">
        <v>78</v>
      </c>
      <c r="C4" s="33"/>
      <c r="D4" s="36"/>
      <c r="E4" s="36"/>
      <c r="F4" s="36"/>
      <c r="G4" s="36"/>
      <c r="H4" s="36"/>
      <c r="I4" s="36"/>
      <c r="J4" s="36"/>
      <c r="K4" s="36"/>
      <c r="L4" s="32"/>
      <c r="M4" s="52"/>
      <c r="N4" s="52"/>
      <c r="O4" s="52"/>
      <c r="P4" s="52"/>
      <c r="Q4" s="52"/>
      <c r="R4" s="52"/>
      <c r="S4" s="52"/>
      <c r="T4" s="52"/>
    </row>
    <row r="5" spans="1:20" s="53" customFormat="1" ht="15.5" x14ac:dyDescent="0.35">
      <c r="A5" s="70" t="s">
        <v>10</v>
      </c>
      <c r="B5" s="62"/>
      <c r="C5" s="33"/>
      <c r="D5" s="19"/>
      <c r="E5" s="19"/>
      <c r="F5" s="19"/>
      <c r="G5" s="19"/>
      <c r="H5" s="19"/>
      <c r="I5" s="19"/>
      <c r="J5" s="19"/>
      <c r="K5" s="19"/>
      <c r="L5" s="32"/>
      <c r="M5" s="52"/>
      <c r="N5" s="52"/>
      <c r="O5" s="52"/>
      <c r="P5" s="52"/>
      <c r="Q5" s="52"/>
      <c r="R5" s="52"/>
      <c r="S5" s="52"/>
      <c r="T5" s="52"/>
    </row>
    <row r="6" spans="1:20" s="51" customFormat="1" ht="15.5" x14ac:dyDescent="0.35">
      <c r="A6" s="59"/>
      <c r="B6" s="60"/>
      <c r="C6" s="33"/>
      <c r="D6" s="19"/>
      <c r="E6" s="19"/>
      <c r="F6" s="19"/>
      <c r="G6" s="19"/>
      <c r="H6" s="19"/>
      <c r="I6" s="19"/>
      <c r="J6" s="19"/>
      <c r="K6" s="19"/>
      <c r="L6" s="32"/>
      <c r="M6" s="52"/>
      <c r="N6" s="52"/>
      <c r="O6" s="52"/>
      <c r="P6" s="52"/>
      <c r="Q6" s="52"/>
      <c r="R6" s="52"/>
      <c r="S6" s="52"/>
      <c r="T6" s="52"/>
    </row>
    <row r="7" spans="1:20" s="52" customFormat="1" ht="15.5" x14ac:dyDescent="0.35">
      <c r="A7" s="20" t="s">
        <v>3</v>
      </c>
      <c r="B7" s="21"/>
      <c r="C7" s="21"/>
      <c r="D7" s="19"/>
      <c r="E7" s="19"/>
      <c r="F7" s="19"/>
      <c r="G7" s="19"/>
      <c r="H7" s="19"/>
      <c r="I7" s="19"/>
      <c r="J7" s="19"/>
      <c r="K7" s="19"/>
      <c r="L7" s="32"/>
    </row>
    <row r="8" spans="1:20" s="52" customFormat="1" ht="15.5" x14ac:dyDescent="0.35">
      <c r="A8" s="63" t="s">
        <v>72</v>
      </c>
      <c r="B8" s="22"/>
      <c r="C8" s="23"/>
      <c r="D8" s="19"/>
      <c r="E8" s="19"/>
      <c r="F8" s="19"/>
      <c r="G8" s="19"/>
      <c r="H8" s="19"/>
      <c r="I8" s="19"/>
      <c r="J8" s="19"/>
      <c r="K8" s="19"/>
      <c r="L8" s="32"/>
    </row>
    <row r="9" spans="1:20" s="52" customFormat="1" ht="15.5" x14ac:dyDescent="0.35">
      <c r="A9" s="31" t="s">
        <v>73</v>
      </c>
      <c r="B9" s="6"/>
      <c r="C9" s="6"/>
      <c r="D9" s="19"/>
      <c r="E9" s="19"/>
      <c r="F9" s="19"/>
      <c r="G9" s="19"/>
      <c r="H9" s="19"/>
      <c r="I9" s="19"/>
      <c r="J9" s="19"/>
      <c r="K9" s="19"/>
      <c r="L9" s="32"/>
    </row>
    <row r="10" spans="1:20" s="52" customFormat="1" ht="15.5" x14ac:dyDescent="0.35">
      <c r="A10" s="31" t="s">
        <v>74</v>
      </c>
      <c r="B10" s="6"/>
      <c r="C10" s="6"/>
      <c r="D10" s="19"/>
      <c r="E10" s="19"/>
      <c r="F10" s="19"/>
      <c r="G10" s="19"/>
      <c r="H10" s="19"/>
      <c r="I10" s="19"/>
      <c r="J10" s="19"/>
      <c r="K10" s="19"/>
      <c r="L10" s="32"/>
    </row>
    <row r="11" spans="1:20" s="53" customFormat="1" ht="15.5" x14ac:dyDescent="0.35">
      <c r="A11" s="9"/>
      <c r="B11" s="10"/>
      <c r="C11" s="46"/>
      <c r="D11" s="95" t="s">
        <v>25</v>
      </c>
      <c r="E11" s="95"/>
      <c r="F11" s="95"/>
      <c r="G11" s="95" t="s">
        <v>27</v>
      </c>
      <c r="H11" s="95"/>
      <c r="I11" s="95"/>
      <c r="J11" s="95" t="s">
        <v>26</v>
      </c>
      <c r="K11" s="95"/>
      <c r="L11" s="96"/>
      <c r="M11" s="43" t="s">
        <v>5</v>
      </c>
      <c r="N11" s="54"/>
    </row>
    <row r="12" spans="1:20" ht="31" x14ac:dyDescent="0.35">
      <c r="A12" s="9" t="s">
        <v>0</v>
      </c>
      <c r="B12" s="10" t="s">
        <v>24</v>
      </c>
      <c r="C12" s="46" t="s">
        <v>1</v>
      </c>
      <c r="D12" s="46" t="s">
        <v>4</v>
      </c>
      <c r="E12" s="13" t="s">
        <v>7</v>
      </c>
      <c r="F12" s="13" t="s">
        <v>18</v>
      </c>
      <c r="G12" s="46" t="s">
        <v>6</v>
      </c>
      <c r="H12" s="13" t="s">
        <v>7</v>
      </c>
      <c r="I12" s="13" t="s">
        <v>16</v>
      </c>
      <c r="J12" s="46" t="s">
        <v>6</v>
      </c>
      <c r="K12" s="13" t="s">
        <v>7</v>
      </c>
      <c r="L12" s="13" t="s">
        <v>17</v>
      </c>
      <c r="M12" s="44" t="s">
        <v>8</v>
      </c>
      <c r="N12" s="45" t="s">
        <v>20</v>
      </c>
      <c r="O12" s="45" t="s">
        <v>21</v>
      </c>
    </row>
    <row r="13" spans="1:20" ht="15.5" x14ac:dyDescent="0.35">
      <c r="A13" s="8"/>
      <c r="B13" s="77"/>
      <c r="C13" s="76"/>
      <c r="D13" s="40"/>
      <c r="E13" s="37"/>
      <c r="F13" s="38">
        <f>SUBTOTAL(9,F14:F40)</f>
        <v>0</v>
      </c>
      <c r="G13" s="37"/>
      <c r="H13" s="39"/>
      <c r="I13" s="38">
        <f>SUBTOTAL(9,I14:I40)</f>
        <v>0</v>
      </c>
      <c r="J13" s="37"/>
      <c r="K13" s="37"/>
      <c r="L13" s="38">
        <f>SUBTOTAL(9,L14:L40)</f>
        <v>0</v>
      </c>
      <c r="M13" s="38">
        <f>SUBTOTAL(9,M14:M40)</f>
        <v>0</v>
      </c>
      <c r="N13" s="64"/>
      <c r="O13" s="64"/>
    </row>
    <row r="14" spans="1:20" ht="15.5" x14ac:dyDescent="0.35">
      <c r="A14" s="89">
        <v>1</v>
      </c>
      <c r="B14" s="73" t="s">
        <v>28</v>
      </c>
      <c r="C14" s="78" t="s">
        <v>55</v>
      </c>
      <c r="D14" s="79">
        <v>12</v>
      </c>
      <c r="E14" s="61">
        <v>0</v>
      </c>
      <c r="F14" s="15">
        <f t="shared" ref="F14:F22" si="0">D14*E14</f>
        <v>0</v>
      </c>
      <c r="G14" s="79">
        <v>12</v>
      </c>
      <c r="H14" s="61">
        <v>0</v>
      </c>
      <c r="I14" s="14">
        <f t="shared" ref="I14:I22" si="1">G14*H14</f>
        <v>0</v>
      </c>
      <c r="J14" s="79">
        <v>12</v>
      </c>
      <c r="K14" s="61">
        <v>0</v>
      </c>
      <c r="L14" s="14">
        <f t="shared" ref="L14:L22" si="2">J14*K14</f>
        <v>0</v>
      </c>
      <c r="M14" s="34">
        <f t="shared" ref="M14:M22" si="3">SUM(F14,I14,L14)</f>
        <v>0</v>
      </c>
      <c r="N14" s="65"/>
      <c r="O14" s="64"/>
    </row>
    <row r="15" spans="1:20" ht="15.5" x14ac:dyDescent="0.35">
      <c r="A15" s="89">
        <v>2</v>
      </c>
      <c r="B15" s="74" t="s">
        <v>29</v>
      </c>
      <c r="C15" s="75" t="s">
        <v>56</v>
      </c>
      <c r="D15" s="80">
        <v>1200</v>
      </c>
      <c r="E15" s="61">
        <v>0</v>
      </c>
      <c r="F15" s="15">
        <f t="shared" si="0"/>
        <v>0</v>
      </c>
      <c r="G15" s="80">
        <v>1200</v>
      </c>
      <c r="H15" s="61">
        <v>0</v>
      </c>
      <c r="I15" s="14">
        <f t="shared" si="1"/>
        <v>0</v>
      </c>
      <c r="J15" s="80">
        <v>1200</v>
      </c>
      <c r="K15" s="61">
        <v>0</v>
      </c>
      <c r="L15" s="14">
        <f t="shared" si="2"/>
        <v>0</v>
      </c>
      <c r="M15" s="34">
        <f t="shared" si="3"/>
        <v>0</v>
      </c>
      <c r="N15" s="65"/>
      <c r="O15" s="64"/>
    </row>
    <row r="16" spans="1:20" ht="15.5" x14ac:dyDescent="0.35">
      <c r="A16" s="89">
        <v>3</v>
      </c>
      <c r="B16" s="74" t="s">
        <v>30</v>
      </c>
      <c r="C16" s="75" t="s">
        <v>57</v>
      </c>
      <c r="D16" s="80">
        <v>60</v>
      </c>
      <c r="E16" s="61">
        <v>0</v>
      </c>
      <c r="F16" s="15">
        <f t="shared" si="0"/>
        <v>0</v>
      </c>
      <c r="G16" s="80">
        <v>60</v>
      </c>
      <c r="H16" s="61">
        <v>0</v>
      </c>
      <c r="I16" s="14">
        <f t="shared" si="1"/>
        <v>0</v>
      </c>
      <c r="J16" s="80">
        <v>60</v>
      </c>
      <c r="K16" s="61">
        <v>0</v>
      </c>
      <c r="L16" s="14">
        <f t="shared" si="2"/>
        <v>0</v>
      </c>
      <c r="M16" s="34">
        <f t="shared" si="3"/>
        <v>0</v>
      </c>
      <c r="N16" s="65"/>
      <c r="O16" s="64"/>
    </row>
    <row r="17" spans="1:15" ht="15.5" x14ac:dyDescent="0.35">
      <c r="A17" s="89">
        <v>4</v>
      </c>
      <c r="B17" s="74" t="s">
        <v>31</v>
      </c>
      <c r="C17" s="75" t="s">
        <v>58</v>
      </c>
      <c r="D17" s="80">
        <v>50</v>
      </c>
      <c r="E17" s="61">
        <v>0</v>
      </c>
      <c r="F17" s="15">
        <f t="shared" si="0"/>
        <v>0</v>
      </c>
      <c r="G17" s="80">
        <v>50</v>
      </c>
      <c r="H17" s="61">
        <v>0</v>
      </c>
      <c r="I17" s="14">
        <f t="shared" si="1"/>
        <v>0</v>
      </c>
      <c r="J17" s="80">
        <v>50</v>
      </c>
      <c r="K17" s="61">
        <v>0</v>
      </c>
      <c r="L17" s="14">
        <f t="shared" si="2"/>
        <v>0</v>
      </c>
      <c r="M17" s="34">
        <f t="shared" si="3"/>
        <v>0</v>
      </c>
      <c r="N17" s="65"/>
      <c r="O17" s="64"/>
    </row>
    <row r="18" spans="1:15" ht="15.5" x14ac:dyDescent="0.35">
      <c r="A18" s="89">
        <v>5</v>
      </c>
      <c r="B18" s="74" t="s">
        <v>32</v>
      </c>
      <c r="C18" s="75" t="s">
        <v>59</v>
      </c>
      <c r="D18" s="80">
        <v>10</v>
      </c>
      <c r="E18" s="61">
        <v>0</v>
      </c>
      <c r="F18" s="15">
        <f t="shared" si="0"/>
        <v>0</v>
      </c>
      <c r="G18" s="80">
        <v>10</v>
      </c>
      <c r="H18" s="61">
        <v>0</v>
      </c>
      <c r="I18" s="14">
        <f t="shared" si="1"/>
        <v>0</v>
      </c>
      <c r="J18" s="80">
        <v>10</v>
      </c>
      <c r="K18" s="61">
        <v>0</v>
      </c>
      <c r="L18" s="14">
        <f t="shared" si="2"/>
        <v>0</v>
      </c>
      <c r="M18" s="34">
        <f t="shared" si="3"/>
        <v>0</v>
      </c>
      <c r="N18" s="65"/>
      <c r="O18" s="64"/>
    </row>
    <row r="19" spans="1:15" ht="15.5" x14ac:dyDescent="0.35">
      <c r="A19" s="89">
        <v>6</v>
      </c>
      <c r="B19" s="74" t="s">
        <v>33</v>
      </c>
      <c r="C19" s="75" t="s">
        <v>60</v>
      </c>
      <c r="D19" s="80">
        <v>10</v>
      </c>
      <c r="E19" s="61">
        <v>0</v>
      </c>
      <c r="F19" s="15">
        <f t="shared" si="0"/>
        <v>0</v>
      </c>
      <c r="G19" s="80">
        <v>10</v>
      </c>
      <c r="H19" s="61">
        <v>0</v>
      </c>
      <c r="I19" s="14">
        <f t="shared" si="1"/>
        <v>0</v>
      </c>
      <c r="J19" s="80">
        <v>10</v>
      </c>
      <c r="K19" s="61">
        <v>0</v>
      </c>
      <c r="L19" s="14">
        <f t="shared" si="2"/>
        <v>0</v>
      </c>
      <c r="M19" s="34">
        <f t="shared" si="3"/>
        <v>0</v>
      </c>
      <c r="N19" s="65"/>
      <c r="O19" s="64"/>
    </row>
    <row r="20" spans="1:15" ht="15.5" x14ac:dyDescent="0.35">
      <c r="A20" s="89">
        <v>7</v>
      </c>
      <c r="B20" s="74" t="s">
        <v>34</v>
      </c>
      <c r="C20" s="75" t="s">
        <v>61</v>
      </c>
      <c r="D20" s="80">
        <v>10</v>
      </c>
      <c r="E20" s="61">
        <v>0</v>
      </c>
      <c r="F20" s="15">
        <f t="shared" si="0"/>
        <v>0</v>
      </c>
      <c r="G20" s="80">
        <v>10</v>
      </c>
      <c r="H20" s="61">
        <v>0</v>
      </c>
      <c r="I20" s="14">
        <f t="shared" si="1"/>
        <v>0</v>
      </c>
      <c r="J20" s="80">
        <v>10</v>
      </c>
      <c r="K20" s="61">
        <v>0</v>
      </c>
      <c r="L20" s="14">
        <f t="shared" si="2"/>
        <v>0</v>
      </c>
      <c r="M20" s="34">
        <f t="shared" si="3"/>
        <v>0</v>
      </c>
      <c r="N20" s="65"/>
      <c r="O20" s="64"/>
    </row>
    <row r="21" spans="1:15" ht="29" x14ac:dyDescent="0.35">
      <c r="A21" s="89">
        <v>8</v>
      </c>
      <c r="B21" s="74" t="s">
        <v>35</v>
      </c>
      <c r="C21" s="75" t="s">
        <v>62</v>
      </c>
      <c r="D21" s="80">
        <v>12</v>
      </c>
      <c r="E21" s="61">
        <v>0</v>
      </c>
      <c r="F21" s="15">
        <f t="shared" si="0"/>
        <v>0</v>
      </c>
      <c r="G21" s="80">
        <v>12</v>
      </c>
      <c r="H21" s="61">
        <v>0</v>
      </c>
      <c r="I21" s="14">
        <f t="shared" si="1"/>
        <v>0</v>
      </c>
      <c r="J21" s="80">
        <v>12</v>
      </c>
      <c r="K21" s="61">
        <v>0</v>
      </c>
      <c r="L21" s="14">
        <f t="shared" si="2"/>
        <v>0</v>
      </c>
      <c r="M21" s="34">
        <f t="shared" si="3"/>
        <v>0</v>
      </c>
      <c r="N21" s="65"/>
      <c r="O21" s="64"/>
    </row>
    <row r="22" spans="1:15" ht="15.5" x14ac:dyDescent="0.35">
      <c r="A22" s="89">
        <v>9</v>
      </c>
      <c r="B22" s="74" t="s">
        <v>36</v>
      </c>
      <c r="C22" s="75" t="s">
        <v>63</v>
      </c>
      <c r="D22" s="80">
        <v>736</v>
      </c>
      <c r="E22" s="61">
        <v>0</v>
      </c>
      <c r="F22" s="15">
        <f t="shared" si="0"/>
        <v>0</v>
      </c>
      <c r="G22" s="80">
        <v>736</v>
      </c>
      <c r="H22" s="61">
        <v>0</v>
      </c>
      <c r="I22" s="14">
        <f t="shared" si="1"/>
        <v>0</v>
      </c>
      <c r="J22" s="80">
        <v>736</v>
      </c>
      <c r="K22" s="61">
        <v>0</v>
      </c>
      <c r="L22" s="14">
        <f t="shared" si="2"/>
        <v>0</v>
      </c>
      <c r="M22" s="34">
        <f t="shared" si="3"/>
        <v>0</v>
      </c>
      <c r="N22" s="65"/>
      <c r="O22" s="64"/>
    </row>
    <row r="23" spans="1:15" ht="15.5" x14ac:dyDescent="0.35">
      <c r="A23" s="89">
        <v>10</v>
      </c>
      <c r="B23" s="74" t="s">
        <v>37</v>
      </c>
      <c r="C23" s="75" t="s">
        <v>63</v>
      </c>
      <c r="D23" s="80">
        <v>2000</v>
      </c>
      <c r="E23" s="61">
        <v>0</v>
      </c>
      <c r="F23" s="15">
        <f t="shared" ref="F23:F24" si="4">D23*E23</f>
        <v>0</v>
      </c>
      <c r="G23" s="80">
        <v>2000</v>
      </c>
      <c r="H23" s="61">
        <v>0</v>
      </c>
      <c r="I23" s="14">
        <f t="shared" ref="I23:I24" si="5">G23*H23</f>
        <v>0</v>
      </c>
      <c r="J23" s="80">
        <v>2000</v>
      </c>
      <c r="K23" s="61">
        <v>0</v>
      </c>
      <c r="L23" s="14">
        <f t="shared" ref="L23:L24" si="6">J23*K23</f>
        <v>0</v>
      </c>
      <c r="M23" s="34">
        <f t="shared" ref="M23" si="7">SUM(F23,I23,L23)</f>
        <v>0</v>
      </c>
      <c r="N23" s="65"/>
      <c r="O23" s="64"/>
    </row>
    <row r="24" spans="1:15" ht="15.5" x14ac:dyDescent="0.35">
      <c r="A24" s="89">
        <v>11</v>
      </c>
      <c r="B24" s="74" t="s">
        <v>38</v>
      </c>
      <c r="C24" s="75" t="s">
        <v>64</v>
      </c>
      <c r="D24" s="80">
        <v>6</v>
      </c>
      <c r="E24" s="61">
        <v>0</v>
      </c>
      <c r="F24" s="15">
        <f t="shared" si="4"/>
        <v>0</v>
      </c>
      <c r="G24" s="80">
        <v>6</v>
      </c>
      <c r="H24" s="61">
        <v>0</v>
      </c>
      <c r="I24" s="14">
        <f t="shared" si="5"/>
        <v>0</v>
      </c>
      <c r="J24" s="80">
        <v>6</v>
      </c>
      <c r="K24" s="61">
        <v>0</v>
      </c>
      <c r="L24" s="14">
        <f t="shared" si="6"/>
        <v>0</v>
      </c>
      <c r="M24" s="34">
        <f>SUM(F24,I24,L24)</f>
        <v>0</v>
      </c>
      <c r="N24" s="65"/>
      <c r="O24" s="64"/>
    </row>
    <row r="25" spans="1:15" ht="15.5" x14ac:dyDescent="0.35">
      <c r="A25" s="89">
        <v>12</v>
      </c>
      <c r="B25" s="74" t="s">
        <v>39</v>
      </c>
      <c r="C25" s="75" t="s">
        <v>65</v>
      </c>
      <c r="D25" s="80">
        <v>144</v>
      </c>
      <c r="E25" s="61">
        <v>0</v>
      </c>
      <c r="F25" s="15">
        <f t="shared" ref="F25:F40" si="8">D25*E25</f>
        <v>0</v>
      </c>
      <c r="G25" s="80">
        <v>144</v>
      </c>
      <c r="H25" s="61">
        <v>0</v>
      </c>
      <c r="I25" s="14">
        <f t="shared" ref="I25:I40" si="9">G25*H25</f>
        <v>0</v>
      </c>
      <c r="J25" s="80">
        <v>144</v>
      </c>
      <c r="K25" s="61">
        <v>0</v>
      </c>
      <c r="L25" s="14">
        <f t="shared" ref="L25:L40" si="10">J25*K25</f>
        <v>0</v>
      </c>
      <c r="M25" s="34">
        <f t="shared" ref="M25:M40" si="11">SUM(F25,I25,L25)</f>
        <v>0</v>
      </c>
      <c r="N25" s="65"/>
      <c r="O25" s="64"/>
    </row>
    <row r="26" spans="1:15" ht="15.5" x14ac:dyDescent="0.35">
      <c r="A26" s="89">
        <v>13</v>
      </c>
      <c r="B26" s="74" t="s">
        <v>40</v>
      </c>
      <c r="C26" s="75" t="s">
        <v>66</v>
      </c>
      <c r="D26" s="80">
        <v>200</v>
      </c>
      <c r="E26" s="61">
        <v>0</v>
      </c>
      <c r="F26" s="15">
        <f t="shared" si="8"/>
        <v>0</v>
      </c>
      <c r="G26" s="80">
        <v>200</v>
      </c>
      <c r="H26" s="61">
        <v>0</v>
      </c>
      <c r="I26" s="14">
        <f t="shared" si="9"/>
        <v>0</v>
      </c>
      <c r="J26" s="80">
        <v>200</v>
      </c>
      <c r="K26" s="61">
        <v>0</v>
      </c>
      <c r="L26" s="14">
        <f t="shared" si="10"/>
        <v>0</v>
      </c>
      <c r="M26" s="34">
        <f t="shared" si="11"/>
        <v>0</v>
      </c>
      <c r="N26" s="65"/>
      <c r="O26" s="64"/>
    </row>
    <row r="27" spans="1:15" ht="15.5" x14ac:dyDescent="0.35">
      <c r="A27" s="89">
        <v>14</v>
      </c>
      <c r="B27" s="75" t="s">
        <v>41</v>
      </c>
      <c r="C27" s="78" t="s">
        <v>55</v>
      </c>
      <c r="D27" s="79">
        <v>12</v>
      </c>
      <c r="E27" s="61">
        <v>0</v>
      </c>
      <c r="F27" s="15">
        <f t="shared" si="8"/>
        <v>0</v>
      </c>
      <c r="G27" s="79">
        <v>12</v>
      </c>
      <c r="H27" s="61">
        <v>0</v>
      </c>
      <c r="I27" s="14">
        <f t="shared" si="9"/>
        <v>0</v>
      </c>
      <c r="J27" s="79">
        <v>12</v>
      </c>
      <c r="K27" s="61">
        <v>0</v>
      </c>
      <c r="L27" s="14">
        <f t="shared" si="10"/>
        <v>0</v>
      </c>
      <c r="M27" s="34">
        <f t="shared" si="11"/>
        <v>0</v>
      </c>
      <c r="N27" s="65"/>
      <c r="O27" s="64"/>
    </row>
    <row r="28" spans="1:15" ht="15.5" x14ac:dyDescent="0.35">
      <c r="A28" s="89">
        <v>15</v>
      </c>
      <c r="B28" s="74" t="s">
        <v>42</v>
      </c>
      <c r="C28" s="75" t="s">
        <v>67</v>
      </c>
      <c r="D28" s="80">
        <v>228</v>
      </c>
      <c r="E28" s="61">
        <v>0</v>
      </c>
      <c r="F28" s="15">
        <f t="shared" si="8"/>
        <v>0</v>
      </c>
      <c r="G28" s="80">
        <v>228</v>
      </c>
      <c r="H28" s="61">
        <v>0</v>
      </c>
      <c r="I28" s="14">
        <f t="shared" si="9"/>
        <v>0</v>
      </c>
      <c r="J28" s="80">
        <v>228</v>
      </c>
      <c r="K28" s="61">
        <v>0</v>
      </c>
      <c r="L28" s="14">
        <f t="shared" si="10"/>
        <v>0</v>
      </c>
      <c r="M28" s="34">
        <f t="shared" si="11"/>
        <v>0</v>
      </c>
      <c r="N28" s="65"/>
      <c r="O28" s="64"/>
    </row>
    <row r="29" spans="1:15" ht="15.5" x14ac:dyDescent="0.35">
      <c r="A29" s="89">
        <v>16</v>
      </c>
      <c r="B29" s="74" t="s">
        <v>43</v>
      </c>
      <c r="C29" s="75" t="s">
        <v>55</v>
      </c>
      <c r="D29" s="80">
        <v>200</v>
      </c>
      <c r="E29" s="61">
        <v>0</v>
      </c>
      <c r="F29" s="15">
        <f t="shared" si="8"/>
        <v>0</v>
      </c>
      <c r="G29" s="80">
        <v>200</v>
      </c>
      <c r="H29" s="61">
        <v>0</v>
      </c>
      <c r="I29" s="14">
        <f t="shared" si="9"/>
        <v>0</v>
      </c>
      <c r="J29" s="80">
        <v>200</v>
      </c>
      <c r="K29" s="61">
        <v>0</v>
      </c>
      <c r="L29" s="14">
        <f t="shared" si="10"/>
        <v>0</v>
      </c>
      <c r="M29" s="34">
        <f t="shared" si="11"/>
        <v>0</v>
      </c>
      <c r="N29" s="65"/>
      <c r="O29" s="64"/>
    </row>
    <row r="30" spans="1:15" ht="15.5" x14ac:dyDescent="0.35">
      <c r="A30" s="89">
        <v>17</v>
      </c>
      <c r="B30" s="74" t="s">
        <v>44</v>
      </c>
      <c r="C30" s="75" t="s">
        <v>55</v>
      </c>
      <c r="D30" s="80">
        <v>200</v>
      </c>
      <c r="E30" s="61">
        <v>0</v>
      </c>
      <c r="F30" s="15">
        <f t="shared" si="8"/>
        <v>0</v>
      </c>
      <c r="G30" s="80">
        <v>200</v>
      </c>
      <c r="H30" s="61">
        <v>0</v>
      </c>
      <c r="I30" s="14">
        <f t="shared" si="9"/>
        <v>0</v>
      </c>
      <c r="J30" s="80">
        <v>200</v>
      </c>
      <c r="K30" s="61">
        <v>0</v>
      </c>
      <c r="L30" s="14">
        <f t="shared" si="10"/>
        <v>0</v>
      </c>
      <c r="M30" s="34">
        <f t="shared" si="11"/>
        <v>0</v>
      </c>
      <c r="N30" s="65"/>
      <c r="O30" s="64"/>
    </row>
    <row r="31" spans="1:15" ht="15.5" x14ac:dyDescent="0.35">
      <c r="A31" s="89">
        <v>18</v>
      </c>
      <c r="B31" s="74" t="s">
        <v>45</v>
      </c>
      <c r="C31" s="75" t="s">
        <v>65</v>
      </c>
      <c r="D31" s="80">
        <v>12</v>
      </c>
      <c r="E31" s="61">
        <v>0</v>
      </c>
      <c r="F31" s="15">
        <f t="shared" si="8"/>
        <v>0</v>
      </c>
      <c r="G31" s="80">
        <v>12</v>
      </c>
      <c r="H31" s="61">
        <v>0</v>
      </c>
      <c r="I31" s="14">
        <f t="shared" si="9"/>
        <v>0</v>
      </c>
      <c r="J31" s="80">
        <v>12</v>
      </c>
      <c r="K31" s="61">
        <v>0</v>
      </c>
      <c r="L31" s="14">
        <f t="shared" si="10"/>
        <v>0</v>
      </c>
      <c r="M31" s="34">
        <f t="shared" si="11"/>
        <v>0</v>
      </c>
      <c r="N31" s="65"/>
      <c r="O31" s="64"/>
    </row>
    <row r="32" spans="1:15" ht="29" x14ac:dyDescent="0.35">
      <c r="A32" s="89">
        <v>19</v>
      </c>
      <c r="B32" s="74" t="s">
        <v>46</v>
      </c>
      <c r="C32" s="75" t="s">
        <v>68</v>
      </c>
      <c r="D32" s="80">
        <v>1000</v>
      </c>
      <c r="E32" s="61">
        <v>0</v>
      </c>
      <c r="F32" s="15">
        <f t="shared" si="8"/>
        <v>0</v>
      </c>
      <c r="G32" s="80">
        <v>1000</v>
      </c>
      <c r="H32" s="61">
        <v>0</v>
      </c>
      <c r="I32" s="14">
        <f t="shared" si="9"/>
        <v>0</v>
      </c>
      <c r="J32" s="80">
        <v>1000</v>
      </c>
      <c r="K32" s="61">
        <v>0</v>
      </c>
      <c r="L32" s="14">
        <f t="shared" si="10"/>
        <v>0</v>
      </c>
      <c r="M32" s="34">
        <f t="shared" si="11"/>
        <v>0</v>
      </c>
      <c r="N32" s="65"/>
      <c r="O32" s="64"/>
    </row>
    <row r="33" spans="1:15" ht="15.5" x14ac:dyDescent="0.35">
      <c r="A33" s="89">
        <v>20</v>
      </c>
      <c r="B33" s="74" t="s">
        <v>47</v>
      </c>
      <c r="C33" s="75" t="s">
        <v>69</v>
      </c>
      <c r="D33" s="80">
        <v>20</v>
      </c>
      <c r="E33" s="61">
        <v>0</v>
      </c>
      <c r="F33" s="15">
        <f t="shared" si="8"/>
        <v>0</v>
      </c>
      <c r="G33" s="80">
        <v>20</v>
      </c>
      <c r="H33" s="61">
        <v>0</v>
      </c>
      <c r="I33" s="14">
        <f t="shared" si="9"/>
        <v>0</v>
      </c>
      <c r="J33" s="80">
        <v>20</v>
      </c>
      <c r="K33" s="61">
        <v>0</v>
      </c>
      <c r="L33" s="14">
        <f t="shared" si="10"/>
        <v>0</v>
      </c>
      <c r="M33" s="34">
        <f t="shared" si="11"/>
        <v>0</v>
      </c>
      <c r="N33" s="65"/>
      <c r="O33" s="64"/>
    </row>
    <row r="34" spans="1:15" ht="15.5" x14ac:dyDescent="0.35">
      <c r="A34" s="89">
        <v>21</v>
      </c>
      <c r="B34" s="74" t="s">
        <v>48</v>
      </c>
      <c r="C34" s="75" t="s">
        <v>55</v>
      </c>
      <c r="D34" s="80">
        <v>6</v>
      </c>
      <c r="E34" s="61">
        <v>0</v>
      </c>
      <c r="F34" s="15">
        <f t="shared" si="8"/>
        <v>0</v>
      </c>
      <c r="G34" s="80">
        <v>6</v>
      </c>
      <c r="H34" s="61">
        <v>0</v>
      </c>
      <c r="I34" s="14">
        <f t="shared" si="9"/>
        <v>0</v>
      </c>
      <c r="J34" s="80">
        <v>6</v>
      </c>
      <c r="K34" s="61">
        <v>0</v>
      </c>
      <c r="L34" s="14">
        <f t="shared" si="10"/>
        <v>0</v>
      </c>
      <c r="M34" s="34">
        <f t="shared" si="11"/>
        <v>0</v>
      </c>
      <c r="N34" s="65"/>
      <c r="O34" s="64"/>
    </row>
    <row r="35" spans="1:15" ht="15.5" x14ac:dyDescent="0.35">
      <c r="A35" s="89">
        <v>22</v>
      </c>
      <c r="B35" s="74" t="s">
        <v>49</v>
      </c>
      <c r="C35" s="75" t="s">
        <v>55</v>
      </c>
      <c r="D35" s="80">
        <v>120</v>
      </c>
      <c r="E35" s="61">
        <v>0</v>
      </c>
      <c r="F35" s="15">
        <f t="shared" si="8"/>
        <v>0</v>
      </c>
      <c r="G35" s="80">
        <v>120</v>
      </c>
      <c r="H35" s="61">
        <v>0</v>
      </c>
      <c r="I35" s="14">
        <f t="shared" si="9"/>
        <v>0</v>
      </c>
      <c r="J35" s="80">
        <v>120</v>
      </c>
      <c r="K35" s="61">
        <v>0</v>
      </c>
      <c r="L35" s="14">
        <f t="shared" si="10"/>
        <v>0</v>
      </c>
      <c r="M35" s="34">
        <f t="shared" si="11"/>
        <v>0</v>
      </c>
      <c r="N35" s="65"/>
      <c r="O35" s="64"/>
    </row>
    <row r="36" spans="1:15" ht="15.5" x14ac:dyDescent="0.35">
      <c r="A36" s="89">
        <v>23</v>
      </c>
      <c r="B36" s="74" t="s">
        <v>50</v>
      </c>
      <c r="C36" s="75" t="s">
        <v>55</v>
      </c>
      <c r="D36" s="80">
        <v>5</v>
      </c>
      <c r="E36" s="61">
        <v>0</v>
      </c>
      <c r="F36" s="15">
        <f t="shared" si="8"/>
        <v>0</v>
      </c>
      <c r="G36" s="80">
        <v>5</v>
      </c>
      <c r="H36" s="61">
        <v>0</v>
      </c>
      <c r="I36" s="14">
        <f t="shared" si="9"/>
        <v>0</v>
      </c>
      <c r="J36" s="80">
        <v>5</v>
      </c>
      <c r="K36" s="61">
        <v>0</v>
      </c>
      <c r="L36" s="14">
        <f t="shared" si="10"/>
        <v>0</v>
      </c>
      <c r="M36" s="34">
        <f t="shared" si="11"/>
        <v>0</v>
      </c>
      <c r="N36" s="65"/>
      <c r="O36" s="64"/>
    </row>
    <row r="37" spans="1:15" ht="29" x14ac:dyDescent="0.35">
      <c r="A37" s="89">
        <v>24</v>
      </c>
      <c r="B37" s="74" t="s">
        <v>51</v>
      </c>
      <c r="C37" s="75" t="s">
        <v>62</v>
      </c>
      <c r="D37" s="80">
        <v>12</v>
      </c>
      <c r="E37" s="61">
        <v>0</v>
      </c>
      <c r="F37" s="15">
        <f t="shared" si="8"/>
        <v>0</v>
      </c>
      <c r="G37" s="80">
        <v>12</v>
      </c>
      <c r="H37" s="61">
        <v>0</v>
      </c>
      <c r="I37" s="14">
        <f t="shared" si="9"/>
        <v>0</v>
      </c>
      <c r="J37" s="80">
        <v>12</v>
      </c>
      <c r="K37" s="61">
        <v>0</v>
      </c>
      <c r="L37" s="14">
        <f t="shared" si="10"/>
        <v>0</v>
      </c>
      <c r="M37" s="34">
        <f t="shared" si="11"/>
        <v>0</v>
      </c>
      <c r="N37" s="65"/>
      <c r="O37" s="64"/>
    </row>
    <row r="38" spans="1:15" ht="15.5" x14ac:dyDescent="0.35">
      <c r="A38" s="89">
        <v>25</v>
      </c>
      <c r="B38" s="74" t="s">
        <v>52</v>
      </c>
      <c r="C38" s="75" t="s">
        <v>55</v>
      </c>
      <c r="D38" s="80">
        <v>20</v>
      </c>
      <c r="E38" s="61">
        <v>0</v>
      </c>
      <c r="F38" s="15">
        <f t="shared" si="8"/>
        <v>0</v>
      </c>
      <c r="G38" s="80">
        <v>20</v>
      </c>
      <c r="H38" s="61">
        <v>0</v>
      </c>
      <c r="I38" s="14">
        <f t="shared" si="9"/>
        <v>0</v>
      </c>
      <c r="J38" s="80">
        <v>20</v>
      </c>
      <c r="K38" s="61">
        <v>0</v>
      </c>
      <c r="L38" s="14">
        <f t="shared" si="10"/>
        <v>0</v>
      </c>
      <c r="M38" s="34">
        <f t="shared" si="11"/>
        <v>0</v>
      </c>
      <c r="N38" s="65"/>
      <c r="O38" s="64"/>
    </row>
    <row r="39" spans="1:15" ht="15.5" x14ac:dyDescent="0.35">
      <c r="A39" s="89">
        <v>26</v>
      </c>
      <c r="B39" s="74" t="s">
        <v>53</v>
      </c>
      <c r="C39" s="75" t="s">
        <v>70</v>
      </c>
      <c r="D39" s="80">
        <v>36</v>
      </c>
      <c r="E39" s="61">
        <v>0</v>
      </c>
      <c r="F39" s="15">
        <f t="shared" si="8"/>
        <v>0</v>
      </c>
      <c r="G39" s="80">
        <v>36</v>
      </c>
      <c r="H39" s="61">
        <v>0</v>
      </c>
      <c r="I39" s="14">
        <f t="shared" si="9"/>
        <v>0</v>
      </c>
      <c r="J39" s="80">
        <v>36</v>
      </c>
      <c r="K39" s="61">
        <v>0</v>
      </c>
      <c r="L39" s="14">
        <f t="shared" si="10"/>
        <v>0</v>
      </c>
      <c r="M39" s="34">
        <f t="shared" si="11"/>
        <v>0</v>
      </c>
      <c r="N39" s="65"/>
      <c r="O39" s="64"/>
    </row>
    <row r="40" spans="1:15" ht="15.5" x14ac:dyDescent="0.35">
      <c r="A40" s="89">
        <v>27</v>
      </c>
      <c r="B40" s="74" t="s">
        <v>54</v>
      </c>
      <c r="C40" s="75" t="s">
        <v>71</v>
      </c>
      <c r="D40" s="80">
        <v>12</v>
      </c>
      <c r="E40" s="61">
        <v>0</v>
      </c>
      <c r="F40" s="15">
        <f t="shared" si="8"/>
        <v>0</v>
      </c>
      <c r="G40" s="80">
        <v>12</v>
      </c>
      <c r="H40" s="61">
        <v>0</v>
      </c>
      <c r="I40" s="14">
        <f t="shared" si="9"/>
        <v>0</v>
      </c>
      <c r="J40" s="80">
        <v>12</v>
      </c>
      <c r="K40" s="61">
        <v>0</v>
      </c>
      <c r="L40" s="14">
        <f t="shared" si="10"/>
        <v>0</v>
      </c>
      <c r="M40" s="34">
        <f t="shared" si="11"/>
        <v>0</v>
      </c>
      <c r="N40" s="65"/>
      <c r="O40" s="64"/>
    </row>
    <row r="41" spans="1:15" ht="44" thickBot="1" x14ac:dyDescent="0.4">
      <c r="A41" s="25"/>
      <c r="B41" s="88" t="s">
        <v>77</v>
      </c>
      <c r="C41" s="81"/>
      <c r="D41" s="82"/>
      <c r="E41" s="83"/>
      <c r="F41" s="84"/>
      <c r="G41" s="82"/>
      <c r="H41" s="85"/>
      <c r="I41" s="86"/>
      <c r="J41" s="82"/>
      <c r="K41" s="83"/>
      <c r="L41" s="86"/>
      <c r="M41" s="87"/>
      <c r="N41" s="71"/>
      <c r="O41" s="64"/>
    </row>
    <row r="42" spans="1:15" ht="15.5" x14ac:dyDescent="0.35">
      <c r="A42" s="11"/>
      <c r="B42" s="12" t="s">
        <v>11</v>
      </c>
      <c r="C42" s="16"/>
      <c r="D42" s="17"/>
      <c r="E42" s="28"/>
      <c r="F42" s="18">
        <f>SUM(F13:F40)</f>
        <v>0</v>
      </c>
      <c r="G42" s="27"/>
      <c r="H42" s="27"/>
      <c r="I42" s="18">
        <f>SUM(I13:I40)</f>
        <v>0</v>
      </c>
      <c r="J42" s="27"/>
      <c r="K42" s="26"/>
      <c r="L42" s="18">
        <f>SUM(L13:L40)</f>
        <v>0</v>
      </c>
      <c r="M42" s="18">
        <f>SUM(M13:M40)</f>
        <v>0</v>
      </c>
      <c r="N42" s="71"/>
      <c r="O42" s="64"/>
    </row>
    <row r="43" spans="1:15" ht="15.5" x14ac:dyDescent="0.35">
      <c r="A43" s="11"/>
      <c r="B43" s="12" t="s">
        <v>2</v>
      </c>
      <c r="C43" s="16"/>
      <c r="D43" s="17"/>
      <c r="E43" s="28"/>
      <c r="F43" s="29">
        <f>F42*0.15</f>
        <v>0</v>
      </c>
      <c r="G43" s="27"/>
      <c r="H43" s="26"/>
      <c r="I43" s="29">
        <f>I42*0.15</f>
        <v>0</v>
      </c>
      <c r="J43" s="27"/>
      <c r="K43" s="26"/>
      <c r="L43" s="29">
        <f>L42*0.15</f>
        <v>0</v>
      </c>
      <c r="M43" s="29">
        <f t="shared" ref="M43" si="12">M42*0.15</f>
        <v>0</v>
      </c>
      <c r="N43" s="65"/>
      <c r="O43" s="64"/>
    </row>
    <row r="44" spans="1:15" ht="16" thickBot="1" x14ac:dyDescent="0.4">
      <c r="A44" s="11"/>
      <c r="B44" s="12" t="s">
        <v>12</v>
      </c>
      <c r="C44" s="16"/>
      <c r="D44" s="17"/>
      <c r="E44" s="28"/>
      <c r="F44" s="30">
        <f>F42+F43</f>
        <v>0</v>
      </c>
      <c r="G44" s="27"/>
      <c r="H44" s="26"/>
      <c r="I44" s="30">
        <f>I42+I43</f>
        <v>0</v>
      </c>
      <c r="J44" s="27"/>
      <c r="K44" s="26"/>
      <c r="L44" s="30">
        <f>L42+L43</f>
        <v>0</v>
      </c>
      <c r="M44" s="30">
        <f t="shared" ref="M44" si="13">M42+M43</f>
        <v>0</v>
      </c>
      <c r="N44" s="65"/>
      <c r="O44" s="64"/>
    </row>
    <row r="45" spans="1:15" x14ac:dyDescent="0.35">
      <c r="A45" s="66"/>
      <c r="B45" s="67"/>
      <c r="C45" s="68"/>
      <c r="D45" s="68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</row>
    <row r="46" spans="1:15" ht="15" thickBot="1" x14ac:dyDescent="0.4">
      <c r="A46" s="66"/>
      <c r="B46" s="69"/>
      <c r="C46" s="68"/>
      <c r="D46" s="68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</row>
    <row r="47" spans="1:15" ht="25.75" customHeight="1" x14ac:dyDescent="0.35">
      <c r="A47" s="66"/>
      <c r="B47" s="97" t="s">
        <v>19</v>
      </c>
      <c r="C47" s="91"/>
      <c r="D47" s="102"/>
      <c r="E47" s="103"/>
      <c r="F47" s="69"/>
      <c r="G47" s="69"/>
      <c r="H47" s="69"/>
      <c r="I47" s="69"/>
      <c r="J47" s="69"/>
      <c r="K47" s="69"/>
      <c r="L47" s="69"/>
      <c r="M47" s="69"/>
      <c r="N47" s="69"/>
      <c r="O47" s="69"/>
    </row>
    <row r="48" spans="1:15" ht="17.399999999999999" customHeight="1" x14ac:dyDescent="0.35">
      <c r="A48" s="66"/>
      <c r="B48" s="98"/>
      <c r="C48" s="92" t="s">
        <v>13</v>
      </c>
      <c r="D48" s="47" t="s">
        <v>15</v>
      </c>
      <c r="E48" s="42"/>
      <c r="F48" s="69"/>
      <c r="G48" s="69"/>
      <c r="H48" s="69"/>
      <c r="I48" s="69"/>
      <c r="J48" s="69"/>
      <c r="K48" s="69"/>
      <c r="L48" s="69"/>
      <c r="M48" s="69"/>
      <c r="N48" s="69"/>
      <c r="O48" s="69"/>
    </row>
    <row r="49" spans="1:15" ht="34.75" customHeight="1" x14ac:dyDescent="0.35">
      <c r="A49" s="66"/>
      <c r="B49" s="98"/>
      <c r="C49" s="93"/>
      <c r="D49" s="100"/>
      <c r="E49" s="101"/>
      <c r="F49" s="69"/>
      <c r="G49" s="69"/>
      <c r="H49" s="69"/>
      <c r="I49" s="69"/>
      <c r="J49" s="69"/>
      <c r="K49" s="69"/>
      <c r="L49" s="69"/>
      <c r="M49" s="69"/>
      <c r="N49" s="69"/>
      <c r="O49" s="69"/>
    </row>
    <row r="50" spans="1:15" ht="19.25" customHeight="1" thickBot="1" x14ac:dyDescent="0.4">
      <c r="A50" s="66"/>
      <c r="B50" s="99"/>
      <c r="C50" s="94" t="s">
        <v>22</v>
      </c>
      <c r="D50" s="104" t="s">
        <v>14</v>
      </c>
      <c r="E50" s="105"/>
      <c r="F50" s="69"/>
      <c r="G50" s="69"/>
      <c r="H50" s="69"/>
      <c r="I50" s="69"/>
      <c r="J50" s="69"/>
      <c r="K50" s="69"/>
      <c r="L50" s="69"/>
      <c r="M50" s="69"/>
      <c r="N50" s="69"/>
      <c r="O50" s="69"/>
    </row>
    <row r="51" spans="1:15" x14ac:dyDescent="0.35">
      <c r="A51" s="66"/>
      <c r="B51" s="69"/>
      <c r="C51" s="68"/>
      <c r="D51" s="68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</row>
    <row r="52" spans="1:15" x14ac:dyDescent="0.35">
      <c r="A52" s="66"/>
      <c r="B52" s="69"/>
      <c r="C52" s="68"/>
      <c r="D52" s="68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</row>
  </sheetData>
  <sheetProtection formatCells="0" formatColumns="0" formatRows="0" insertRows="0" deleteRows="0"/>
  <protectedRanges>
    <protectedRange sqref="D47:E49 C47:C49" name="Range7"/>
    <protectedRange sqref="N13:O44" name="Range6"/>
    <protectedRange sqref="K14:K41" name="Range5"/>
    <protectedRange sqref="H14:H41" name="Range4"/>
    <protectedRange sqref="J14:J41 G14:G41 A13:A41 B14:B41 C13:E41" name="Range3"/>
    <protectedRange sqref="B3:B5" name="Range1"/>
  </protectedRanges>
  <mergeCells count="7">
    <mergeCell ref="D11:F11"/>
    <mergeCell ref="G11:I11"/>
    <mergeCell ref="J11:L11"/>
    <mergeCell ref="B47:B50"/>
    <mergeCell ref="D49:E49"/>
    <mergeCell ref="D47:E47"/>
    <mergeCell ref="D50:E50"/>
  </mergeCells>
  <phoneticPr fontId="12" type="noConversion"/>
  <dataValidations count="1">
    <dataValidation type="decimal" operator="greaterThanOrEqual" allowBlank="1" showInputMessage="1" showErrorMessage="1" sqref="J14:K41 D14:E41 G14:H41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Portia Mphela</cp:lastModifiedBy>
  <cp:lastPrinted>2020-07-02T18:44:36Z</cp:lastPrinted>
  <dcterms:created xsi:type="dcterms:W3CDTF">2017-06-15T23:28:53Z</dcterms:created>
  <dcterms:modified xsi:type="dcterms:W3CDTF">2023-04-05T07:35:16Z</dcterms:modified>
</cp:coreProperties>
</file>