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D:\Folders\Desktop\"/>
    </mc:Choice>
  </mc:AlternateContent>
  <xr:revisionPtr revIDLastSave="0" documentId="13_ncr:1_{9598518A-F15E-420C-ACE1-0E9262667B68}" xr6:coauthVersionLast="47" xr6:coauthVersionMax="47" xr10:uidLastSave="{00000000-0000-0000-0000-000000000000}"/>
  <bookViews>
    <workbookView xWindow="28680" yWindow="-120" windowWidth="29040" windowHeight="15840" xr2:uid="{2009761D-5F80-4A40-83AC-88D7AF78CCCA}"/>
  </bookViews>
  <sheets>
    <sheet name="Sheet1" sheetId="1" r:id="rId1"/>
    <sheet name="Sheet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8" i="1" l="1"/>
  <c r="F97" i="1"/>
  <c r="F96" i="1"/>
  <c r="F89" i="1"/>
  <c r="F95" i="1"/>
  <c r="F65" i="1"/>
  <c r="F64" i="1"/>
  <c r="F2" i="1"/>
  <c r="C2" i="2"/>
  <c r="A10" i="2"/>
  <c r="A11" i="2"/>
  <c r="A12" i="2"/>
  <c r="A13" i="2"/>
  <c r="F86" i="1" l="1"/>
  <c r="F85" i="1"/>
  <c r="A22" i="2"/>
  <c r="C10" i="1"/>
  <c r="B10" i="2" l="1"/>
  <c r="F87" i="1"/>
  <c r="F88" i="1"/>
  <c r="B22" i="2"/>
  <c r="A20" i="2"/>
  <c r="A19" i="2"/>
  <c r="B21" i="2" l="1"/>
  <c r="B20" i="2"/>
  <c r="A18" i="2"/>
  <c r="A17" i="2"/>
  <c r="A16" i="2"/>
  <c r="A15" i="2"/>
  <c r="A14" i="2"/>
  <c r="F63" i="1"/>
  <c r="F62" i="1"/>
  <c r="F61" i="1"/>
  <c r="F60" i="1"/>
  <c r="B14" i="2" l="1"/>
  <c r="B19" i="2"/>
  <c r="B18" i="2"/>
  <c r="B17" i="2"/>
  <c r="B16" i="2"/>
  <c r="B15" i="2"/>
  <c r="B13" i="2" l="1"/>
  <c r="B12" i="2" l="1"/>
  <c r="B11" i="2"/>
  <c r="B23" i="2" l="1"/>
  <c r="B25" i="2" s="1"/>
</calcChain>
</file>

<file path=xl/sharedStrings.xml><?xml version="1.0" encoding="utf-8"?>
<sst xmlns="http://schemas.openxmlformats.org/spreadsheetml/2006/main" count="172" uniqueCount="77">
  <si>
    <t>QTY</t>
  </si>
  <si>
    <t>UNIT</t>
  </si>
  <si>
    <t>qty</t>
  </si>
  <si>
    <t>m2</t>
  </si>
  <si>
    <t>ESTIMATE PRICE EX VAT</t>
  </si>
  <si>
    <t>TOTAL EX VAT</t>
  </si>
  <si>
    <t>ex vat</t>
  </si>
  <si>
    <t>lm</t>
  </si>
  <si>
    <t>CONTINGENCY</t>
  </si>
  <si>
    <t>SABC MAPHIKENG BROADCASTING STUDIOS REFURBISHMENT</t>
  </si>
  <si>
    <t>Works insurance as per client specification</t>
  </si>
  <si>
    <t>Contractual Expenses (JBCC)</t>
  </si>
  <si>
    <t>High performance carpet glue for carpet tiles</t>
  </si>
  <si>
    <t>NEW LIGHTING</t>
  </si>
  <si>
    <t>Wiring and installation by electrician</t>
  </si>
  <si>
    <t>*Demolition works is listed as per specific item</t>
  </si>
  <si>
    <t>Project administration (transport, meetings, accommodation etc.)</t>
  </si>
  <si>
    <t>Clean and make site good prior to occupation</t>
  </si>
  <si>
    <t>Pressure sensitive glue for underlay</t>
  </si>
  <si>
    <t>LIGHTING</t>
  </si>
  <si>
    <t>Electrical COC</t>
  </si>
  <si>
    <t>PRELIMINARIES</t>
  </si>
  <si>
    <t>Fulltime site supervision and management</t>
  </si>
  <si>
    <t>Rubble removal &amp; hoarding around bin location (parking)</t>
  </si>
  <si>
    <t>*All listed items to be supplied and installed</t>
  </si>
  <si>
    <t>ESTIMATE SUMMERY REVISION A</t>
  </si>
  <si>
    <t>*Quantities don’t include wastage</t>
  </si>
  <si>
    <t xml:space="preserve">*Quantities may vary </t>
  </si>
  <si>
    <t>WORKS DISCRIPTION, QUANTITIES AND SPECIFICATIONS REVISION A</t>
  </si>
  <si>
    <t xml:space="preserve">Health and safety (including safety officer) to comply with Act </t>
  </si>
  <si>
    <t>Storage to be provided by client</t>
  </si>
  <si>
    <t>Remove existing seats as per drawing. Make floor good where seats removed. Seats to be wrapped with plastic sheets during storage. Existing carpets to be protected during construction</t>
  </si>
  <si>
    <t>Plaster openings, and paint to match existing</t>
  </si>
  <si>
    <t>sqm</t>
  </si>
  <si>
    <t xml:space="preserve">DOOR </t>
  </si>
  <si>
    <t>Repaint existing passage ceiling tiles matt black. 3 coats washable PVA</t>
  </si>
  <si>
    <t>3mm (anti static lining) glued to the floor boards</t>
  </si>
  <si>
    <t>Carpet tiles to match existing</t>
  </si>
  <si>
    <t>Make good carpets where seats and sound diffusers removed.</t>
  </si>
  <si>
    <t>Remove floor sound diffusers</t>
  </si>
  <si>
    <r>
      <t xml:space="preserve">CEILINGS REFER TO - </t>
    </r>
    <r>
      <rPr>
        <b/>
        <sz val="11"/>
        <color rgb="FFFF0000"/>
        <rFont val="Calibri"/>
        <family val="2"/>
        <scheme val="minor"/>
      </rPr>
      <t>"Section C-C"</t>
    </r>
  </si>
  <si>
    <t>Escape signage to comply with SANS</t>
  </si>
  <si>
    <r>
      <t xml:space="preserve">SIGNAGE - REFER TO </t>
    </r>
    <r>
      <rPr>
        <b/>
        <sz val="11"/>
        <color rgb="FFFF0000"/>
        <rFont val="Calibri"/>
        <family val="2"/>
        <scheme val="minor"/>
      </rPr>
      <t>"EVACUATION AND FIRE 1:100"</t>
    </r>
  </si>
  <si>
    <r>
      <t>ACCOUSTIC PANELS - REFER TO</t>
    </r>
    <r>
      <rPr>
        <b/>
        <sz val="11"/>
        <color rgb="FFFF0000"/>
        <rFont val="Calibri"/>
        <family val="2"/>
        <scheme val="minor"/>
      </rPr>
      <t xml:space="preserve"> "GROUNDFLOOR 1:50" &amp; "Acoustic panel" &amp; "Section C-C" &amp; "Section A-A"</t>
    </r>
  </si>
  <si>
    <r>
      <t xml:space="preserve">OPENING VOID SEAL -REFER TO </t>
    </r>
    <r>
      <rPr>
        <b/>
        <sz val="11"/>
        <color rgb="FFFF0000"/>
        <rFont val="Calibri"/>
        <family val="2"/>
        <scheme val="minor"/>
      </rPr>
      <t>"Door seal detail 1:5"</t>
    </r>
    <r>
      <rPr>
        <b/>
        <sz val="11"/>
        <color theme="1"/>
        <rFont val="Calibri"/>
        <family val="2"/>
        <scheme val="minor"/>
      </rPr>
      <t xml:space="preserve"> &amp; </t>
    </r>
    <r>
      <rPr>
        <b/>
        <sz val="11"/>
        <color rgb="FFFF0000"/>
        <rFont val="Calibri"/>
        <family val="2"/>
        <scheme val="minor"/>
      </rPr>
      <t>"SECTION A-A"</t>
    </r>
  </si>
  <si>
    <r>
      <t xml:space="preserve">FLOOR BUILD UP - REFER TO </t>
    </r>
    <r>
      <rPr>
        <b/>
        <sz val="11"/>
        <color rgb="FFFF0000"/>
        <rFont val="Calibri"/>
        <family val="2"/>
        <scheme val="minor"/>
      </rPr>
      <t>"TYPICAL RAISED FLOOR DETAIL"</t>
    </r>
  </si>
  <si>
    <r>
      <t xml:space="preserve">DEMOLITION &amp; WETWORKS -REFER TO </t>
    </r>
    <r>
      <rPr>
        <b/>
        <sz val="11"/>
        <color rgb="FFFF0000"/>
        <rFont val="Calibri"/>
        <family val="2"/>
        <scheme val="minor"/>
      </rPr>
      <t>"Demolition plan"</t>
    </r>
    <r>
      <rPr>
        <b/>
        <sz val="11"/>
        <color theme="1"/>
        <rFont val="Calibri"/>
        <family val="2"/>
        <scheme val="minor"/>
      </rPr>
      <t xml:space="preserve"> &amp;</t>
    </r>
    <r>
      <rPr>
        <b/>
        <sz val="11"/>
        <color rgb="FFFF0000"/>
        <rFont val="Calibri"/>
        <family val="2"/>
        <scheme val="minor"/>
      </rPr>
      <t xml:space="preserve"> "SECTION A-A"</t>
    </r>
  </si>
  <si>
    <r>
      <t>STEELWORK</t>
    </r>
    <r>
      <rPr>
        <b/>
        <sz val="11"/>
        <color rgb="FFFF0000"/>
        <rFont val="Calibri"/>
        <family val="2"/>
        <scheme val="minor"/>
      </rPr>
      <t xml:space="preserve"> "GROUNDFLOOR 1:50" &amp; "Acoustic panel" &amp; "Section 1" &amp; "Section D-D" &amp; "Detail 1"</t>
    </r>
  </si>
  <si>
    <t>All steel fabrication drawings to be approved by engineer</t>
  </si>
  <si>
    <t>Carpet edging and transition strips</t>
  </si>
  <si>
    <t>mdf gig to architect approval</t>
  </si>
  <si>
    <t xml:space="preserve">mdf as per detail painted with 2 coats primer, sanded and 3 coats washable PVA. </t>
  </si>
  <si>
    <t>leds strip in housing</t>
  </si>
  <si>
    <t>Light switch</t>
  </si>
  <si>
    <t>TOTAL</t>
  </si>
  <si>
    <t>SABC CT M1 STUDIO WHEELCHAIR RAMP</t>
  </si>
  <si>
    <t>Demolition: Remove existing seats, create door opening, remove existing stage stairs</t>
  </si>
  <si>
    <r>
      <t xml:space="preserve">Contingency - </t>
    </r>
    <r>
      <rPr>
        <b/>
        <sz val="11"/>
        <color theme="1"/>
        <rFont val="Calibri"/>
        <family val="2"/>
        <scheme val="minor"/>
      </rPr>
      <t>Note no contract cost variation - allow contingency for unforeseen costs</t>
    </r>
  </si>
  <si>
    <r>
      <t xml:space="preserve">Temporary dust lobbies. </t>
    </r>
    <r>
      <rPr>
        <b/>
        <sz val="11"/>
        <color theme="1"/>
        <rFont val="Calibri"/>
        <family val="2"/>
        <scheme val="minor"/>
      </rPr>
      <t>Guarantee no dust in theatre and passage</t>
    </r>
  </si>
  <si>
    <t>Cover existing theatre acoustic walls near works area</t>
  </si>
  <si>
    <t>Cut new door opening as per drawings. Cut to extend through 2 brick walls, and acoustic build-up</t>
  </si>
  <si>
    <t>Repair theatre acoustic build-up at returns</t>
  </si>
  <si>
    <t>Install lintels over openings</t>
  </si>
  <si>
    <t xml:space="preserve">85mm lintel slab to bridge void. Smooth top surface </t>
  </si>
  <si>
    <t>63mm Drywall stud structure to wrap around door opening (inside cavity). 10mm rubber strips where structure meets exiting. 15mm fire rated gypsum board on one face. All joins to be patched with drywall mesh tape and gypsum plaster</t>
  </si>
  <si>
    <t xml:space="preserve">Acoustic paneling to wrap around opening (inside void). 50mm MDF (16mm with chamfered edges) frame. Frame front to receive perforated Masonite (underneath fabric). Panel to be covered with acoustic fabric. 50mm mineral wool insulation (50kg/m3) </t>
  </si>
  <si>
    <t>MDF architrave as per detail. MDF to be primed with 2 coats pink timber primer, sanded, and 3 coats matt water based enamel.</t>
  </si>
  <si>
    <t>Acoustic door: 1000mm width.  Class D (120min) Fire Door. 52 db rating. Paraplegic accessories. Formica.</t>
  </si>
  <si>
    <t xml:space="preserve">Adequate acoustic sealing </t>
  </si>
  <si>
    <t>16mm marine ply on 5mm rubber strips fixed to steel joists. 50mm mineral wool insulation (50kg/m3) in floor cavity. 6mm marine ply to cover underside of floor void fixed to steel joist.</t>
  </si>
  <si>
    <t xml:space="preserve"> 50mm MDF (16mm with chamfered edges) frame. Frame front to receive perforated Masonite (underneath fabric). Panel to be covered with acoustic fabric. 50mm mineral wool insulation (50kg/m3). Fixed to walls. Aluminum corner protectors at exposed edges</t>
  </si>
  <si>
    <t>Acoustic fins "63mm Drywall stud structure. 15mm fire rated gypsum board on both faces and return. All joins to be patched with drywall mesh tape and gypsum plaster</t>
  </si>
  <si>
    <t>Steel plinth to detail. Including framing, joists, support legs, baseplates, stairs. Allow for fixing to existing floor.</t>
  </si>
  <si>
    <t>Steel railing as per detail. 1 sliding opening, 1 double leaf hinge opening. Allow for sliding gear, hinger gear, floor locking pin. And latch for hinge gate.</t>
  </si>
  <si>
    <r>
      <t xml:space="preserve">Existing removed chairs to be refurbished with the loose standing support legs as per detail </t>
    </r>
    <r>
      <rPr>
        <sz val="11"/>
        <color rgb="FFFF0000"/>
        <rFont val="Calibri"/>
        <family val="2"/>
        <scheme val="minor"/>
      </rPr>
      <t>"Auditorium char 1:10". Stability to be approved by engineer</t>
    </r>
  </si>
  <si>
    <r>
      <t xml:space="preserve">Steel elements to be manufactured Off-site and bolted together onsite. </t>
    </r>
    <r>
      <rPr>
        <b/>
        <sz val="11"/>
        <color theme="1"/>
        <rFont val="Calibri"/>
        <family val="2"/>
        <scheme val="minor"/>
      </rPr>
      <t xml:space="preserve">NO ONSITE WELDING. </t>
    </r>
  </si>
  <si>
    <t>Steel to receive 3 coats steel primer, 3 coats matt water based enamel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</si>
</sst>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7" x14ac:knownFonts="1">
    <font>
      <sz val="11"/>
      <color theme="1"/>
      <name val="Calibri"/>
      <family val="2"/>
      <scheme val="minor"/>
    </font>
    <font>
      <b/>
      <sz val="11"/>
      <color theme="1"/>
      <name val="Calibri"/>
      <family val="2"/>
      <scheme val="minor"/>
    </font>
    <font>
      <b/>
      <u/>
      <sz val="11"/>
      <color theme="1"/>
      <name val="Calibri"/>
      <family val="2"/>
      <scheme val="minor"/>
    </font>
    <font>
      <b/>
      <sz val="16"/>
      <color theme="1"/>
      <name val="Calibri"/>
      <family val="2"/>
      <scheme val="minor"/>
    </font>
    <font>
      <i/>
      <sz val="11"/>
      <color theme="1"/>
      <name val="Calibri"/>
      <family val="2"/>
      <scheme val="minor"/>
    </font>
    <font>
      <sz val="11"/>
      <color rgb="FFFF0000"/>
      <name val="Calibri"/>
      <family val="2"/>
      <scheme val="minor"/>
    </font>
    <font>
      <b/>
      <sz val="11"/>
      <color rgb="FFFF0000"/>
      <name val="Calibri"/>
      <family val="2"/>
      <scheme val="minor"/>
    </font>
  </fonts>
  <fills count="3">
    <fill>
      <patternFill patternType="none"/>
    </fill>
    <fill>
      <patternFill patternType="gray125"/>
    </fill>
    <fill>
      <patternFill patternType="solid">
        <fgColor rgb="FFFFFF00"/>
        <bgColor indexed="64"/>
      </patternFill>
    </fill>
  </fills>
  <borders count="13">
    <border>
      <left/>
      <right/>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s>
  <cellStyleXfs count="1">
    <xf numFmtId="0" fontId="0" fillId="0" borderId="0"/>
  </cellStyleXfs>
  <cellXfs count="45">
    <xf numFmtId="0" fontId="0" fillId="0" borderId="0" xfId="0"/>
    <xf numFmtId="164" fontId="0" fillId="0" borderId="1" xfId="0" applyNumberFormat="1" applyBorder="1"/>
    <xf numFmtId="0" fontId="0" fillId="0" borderId="1" xfId="0" applyBorder="1"/>
    <xf numFmtId="0" fontId="1" fillId="0" borderId="2" xfId="0" applyFont="1" applyBorder="1"/>
    <xf numFmtId="0" fontId="0" fillId="0" borderId="3" xfId="0" applyBorder="1"/>
    <xf numFmtId="0" fontId="0" fillId="0" borderId="4" xfId="0" applyBorder="1"/>
    <xf numFmtId="164" fontId="2" fillId="0" borderId="1" xfId="0" applyNumberFormat="1" applyFont="1" applyBorder="1"/>
    <xf numFmtId="0" fontId="2" fillId="0" borderId="0" xfId="0" applyFont="1"/>
    <xf numFmtId="0" fontId="0" fillId="0" borderId="5" xfId="0" applyBorder="1"/>
    <xf numFmtId="0" fontId="0" fillId="0" borderId="0" xfId="0" applyAlignment="1">
      <alignment horizontal="right"/>
    </xf>
    <xf numFmtId="0" fontId="1" fillId="0" borderId="0" xfId="0" applyFont="1" applyAlignment="1">
      <alignment horizontal="right"/>
    </xf>
    <xf numFmtId="0" fontId="0" fillId="0" borderId="6" xfId="0" applyBorder="1"/>
    <xf numFmtId="0" fontId="0" fillId="0" borderId="7" xfId="0" applyBorder="1"/>
    <xf numFmtId="0" fontId="0" fillId="0" borderId="0" xfId="0" applyAlignment="1">
      <alignment wrapText="1"/>
    </xf>
    <xf numFmtId="164" fontId="0" fillId="0" borderId="0" xfId="0" applyNumberFormat="1"/>
    <xf numFmtId="0" fontId="0" fillId="0" borderId="0" xfId="0" applyBorder="1"/>
    <xf numFmtId="164" fontId="0" fillId="0" borderId="0" xfId="0" applyNumberFormat="1" applyBorder="1"/>
    <xf numFmtId="0" fontId="3" fillId="0" borderId="0" xfId="0" applyFont="1"/>
    <xf numFmtId="0" fontId="4" fillId="0" borderId="0" xfId="0" applyFont="1"/>
    <xf numFmtId="0" fontId="1" fillId="0" borderId="0" xfId="0" applyFont="1" applyBorder="1"/>
    <xf numFmtId="0" fontId="4" fillId="0" borderId="0" xfId="0" applyFont="1" applyBorder="1" applyAlignment="1">
      <alignment wrapText="1"/>
    </xf>
    <xf numFmtId="14" fontId="0" fillId="0" borderId="0" xfId="0" applyNumberFormat="1"/>
    <xf numFmtId="0" fontId="0" fillId="0" borderId="8" xfId="0" applyBorder="1"/>
    <xf numFmtId="164" fontId="0" fillId="0" borderId="8" xfId="0" applyNumberFormat="1" applyBorder="1"/>
    <xf numFmtId="164" fontId="1" fillId="0" borderId="4" xfId="0" applyNumberFormat="1" applyFont="1" applyBorder="1"/>
    <xf numFmtId="0" fontId="1" fillId="2" borderId="2" xfId="0" applyFont="1" applyFill="1" applyBorder="1"/>
    <xf numFmtId="164" fontId="2" fillId="0" borderId="0" xfId="0" applyNumberFormat="1" applyFont="1" applyBorder="1"/>
    <xf numFmtId="0" fontId="1" fillId="2" borderId="2" xfId="0" applyFont="1" applyFill="1" applyBorder="1" applyAlignment="1">
      <alignment wrapText="1"/>
    </xf>
    <xf numFmtId="0" fontId="1" fillId="2" borderId="9" xfId="0" applyFont="1" applyFill="1" applyBorder="1"/>
    <xf numFmtId="0" fontId="0" fillId="0" borderId="10" xfId="0" applyBorder="1"/>
    <xf numFmtId="0" fontId="0" fillId="0" borderId="8" xfId="0" applyFill="1" applyBorder="1"/>
    <xf numFmtId="164" fontId="0" fillId="0" borderId="12" xfId="0" applyNumberFormat="1" applyBorder="1"/>
    <xf numFmtId="164" fontId="2" fillId="0" borderId="11" xfId="0" applyNumberFormat="1" applyFont="1" applyBorder="1"/>
    <xf numFmtId="0" fontId="4" fillId="0" borderId="8" xfId="0" applyFont="1" applyBorder="1" applyAlignment="1">
      <alignment wrapText="1"/>
    </xf>
    <xf numFmtId="0" fontId="1" fillId="0" borderId="8" xfId="0" applyFont="1" applyBorder="1"/>
    <xf numFmtId="0" fontId="0" fillId="0" borderId="8" xfId="0" applyBorder="1" applyAlignment="1">
      <alignment wrapText="1"/>
    </xf>
    <xf numFmtId="1" fontId="0" fillId="0" borderId="8" xfId="0" applyNumberFormat="1" applyBorder="1"/>
    <xf numFmtId="0" fontId="1" fillId="2" borderId="8" xfId="0" applyFont="1" applyFill="1" applyBorder="1"/>
    <xf numFmtId="0" fontId="0" fillId="0" borderId="8" xfId="0" applyFont="1" applyBorder="1" applyAlignment="1">
      <alignment wrapText="1"/>
    </xf>
    <xf numFmtId="0" fontId="0" fillId="0" borderId="11" xfId="0" applyBorder="1"/>
    <xf numFmtId="0" fontId="0" fillId="0" borderId="8" xfId="0" applyFont="1" applyBorder="1"/>
    <xf numFmtId="0" fontId="1" fillId="0" borderId="0" xfId="0" applyFont="1" applyBorder="1" applyAlignment="1">
      <alignment horizontal="right"/>
    </xf>
    <xf numFmtId="0" fontId="2" fillId="0" borderId="0" xfId="0" applyFont="1" applyBorder="1"/>
    <xf numFmtId="0" fontId="0" fillId="0" borderId="12" xfId="0" applyBorder="1"/>
    <xf numFmtId="0" fontId="0" fillId="0" borderId="8"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D8044-49B0-45C2-97B5-FDA506B88EF5}">
  <sheetPr>
    <pageSetUpPr fitToPage="1"/>
  </sheetPr>
  <dimension ref="A1:G103"/>
  <sheetViews>
    <sheetView tabSelected="1" workbookViewId="0">
      <selection activeCell="H98" sqref="H98"/>
    </sheetView>
  </sheetViews>
  <sheetFormatPr defaultRowHeight="15" x14ac:dyDescent="0.25"/>
  <cols>
    <col min="2" max="2" width="88" bestFit="1" customWidth="1"/>
    <col min="5" max="5" width="22" bestFit="1" customWidth="1"/>
    <col min="6" max="6" width="13.28515625" bestFit="1" customWidth="1"/>
    <col min="8" max="8" width="26.28515625" bestFit="1" customWidth="1"/>
  </cols>
  <sheetData>
    <row r="1" spans="1:6" ht="21" x14ac:dyDescent="0.35">
      <c r="B1" s="17" t="s">
        <v>55</v>
      </c>
    </row>
    <row r="2" spans="1:6" x14ac:dyDescent="0.25">
      <c r="B2" t="s">
        <v>28</v>
      </c>
      <c r="F2" s="21">
        <f ca="1">TODAY()</f>
        <v>44498</v>
      </c>
    </row>
    <row r="3" spans="1:6" x14ac:dyDescent="0.25">
      <c r="B3" s="18" t="s">
        <v>15</v>
      </c>
    </row>
    <row r="4" spans="1:6" x14ac:dyDescent="0.25">
      <c r="B4" s="18" t="s">
        <v>26</v>
      </c>
    </row>
    <row r="5" spans="1:6" x14ac:dyDescent="0.25">
      <c r="B5" s="18" t="s">
        <v>27</v>
      </c>
    </row>
    <row r="6" spans="1:6" x14ac:dyDescent="0.25">
      <c r="B6" s="18" t="s">
        <v>24</v>
      </c>
    </row>
    <row r="7" spans="1:6" ht="15.75" thickBot="1" x14ac:dyDescent="0.3"/>
    <row r="8" spans="1:6" x14ac:dyDescent="0.25">
      <c r="A8">
        <v>1</v>
      </c>
      <c r="B8" s="28" t="s">
        <v>21</v>
      </c>
      <c r="C8" s="11" t="s">
        <v>0</v>
      </c>
      <c r="D8" s="11" t="s">
        <v>1</v>
      </c>
      <c r="E8" s="11" t="s">
        <v>4</v>
      </c>
      <c r="F8" s="29" t="s">
        <v>5</v>
      </c>
    </row>
    <row r="9" spans="1:6" x14ac:dyDescent="0.25">
      <c r="A9">
        <v>1.1000000000000001</v>
      </c>
      <c r="B9" s="22" t="s">
        <v>10</v>
      </c>
      <c r="C9" s="22">
        <v>1</v>
      </c>
      <c r="D9" s="22" t="s">
        <v>2</v>
      </c>
      <c r="E9" s="23"/>
      <c r="F9" s="23"/>
    </row>
    <row r="10" spans="1:6" x14ac:dyDescent="0.25">
      <c r="A10">
        <v>1.2</v>
      </c>
      <c r="B10" s="22" t="s">
        <v>29</v>
      </c>
      <c r="C10" s="22">
        <f>C9</f>
        <v>1</v>
      </c>
      <c r="D10" s="22" t="s">
        <v>2</v>
      </c>
      <c r="E10" s="23"/>
      <c r="F10" s="23"/>
    </row>
    <row r="11" spans="1:6" x14ac:dyDescent="0.25">
      <c r="A11">
        <v>1.3</v>
      </c>
      <c r="B11" s="22" t="s">
        <v>16</v>
      </c>
      <c r="C11" s="22">
        <v>1</v>
      </c>
      <c r="D11" s="22" t="s">
        <v>2</v>
      </c>
      <c r="E11" s="23"/>
      <c r="F11" s="23"/>
    </row>
    <row r="12" spans="1:6" x14ac:dyDescent="0.25">
      <c r="A12">
        <v>1.4</v>
      </c>
      <c r="B12" s="22" t="s">
        <v>23</v>
      </c>
      <c r="C12" s="22">
        <v>1</v>
      </c>
      <c r="D12" s="22" t="s">
        <v>3</v>
      </c>
      <c r="E12" s="23"/>
      <c r="F12" s="23"/>
    </row>
    <row r="13" spans="1:6" x14ac:dyDescent="0.25">
      <c r="A13">
        <v>1.5</v>
      </c>
      <c r="B13" s="22" t="s">
        <v>11</v>
      </c>
      <c r="C13" s="22">
        <v>1</v>
      </c>
      <c r="D13" s="30" t="s">
        <v>2</v>
      </c>
      <c r="E13" s="23"/>
      <c r="F13" s="23"/>
    </row>
    <row r="14" spans="1:6" x14ac:dyDescent="0.25">
      <c r="A14">
        <v>1.6</v>
      </c>
      <c r="B14" s="22" t="s">
        <v>22</v>
      </c>
      <c r="C14" s="30">
        <v>1</v>
      </c>
      <c r="D14" s="30" t="s">
        <v>2</v>
      </c>
      <c r="E14" s="23"/>
      <c r="F14" s="23"/>
    </row>
    <row r="15" spans="1:6" x14ac:dyDescent="0.25">
      <c r="A15">
        <v>1.7</v>
      </c>
      <c r="B15" s="22" t="s">
        <v>17</v>
      </c>
      <c r="C15" s="30">
        <v>1</v>
      </c>
      <c r="D15" s="30" t="s">
        <v>2</v>
      </c>
      <c r="E15" s="23"/>
      <c r="F15" s="23"/>
    </row>
    <row r="16" spans="1:6" x14ac:dyDescent="0.25">
      <c r="A16">
        <v>1.8</v>
      </c>
      <c r="B16" s="22" t="s">
        <v>57</v>
      </c>
      <c r="C16" s="30"/>
      <c r="D16" s="30"/>
      <c r="E16" s="23"/>
      <c r="F16" s="23"/>
    </row>
    <row r="17" spans="1:7" ht="15.75" thickBot="1" x14ac:dyDescent="0.3">
      <c r="A17">
        <v>1.9</v>
      </c>
      <c r="B17" s="22" t="s">
        <v>30</v>
      </c>
      <c r="C17" s="30"/>
      <c r="D17" s="30"/>
      <c r="E17" s="23"/>
      <c r="F17" s="31"/>
    </row>
    <row r="18" spans="1:7" ht="15.75" thickBot="1" x14ac:dyDescent="0.3">
      <c r="D18" s="9"/>
      <c r="E18" s="10" t="s">
        <v>54</v>
      </c>
      <c r="F18" s="32"/>
      <c r="G18" s="7" t="s">
        <v>6</v>
      </c>
    </row>
    <row r="20" spans="1:7" ht="15.75" thickBot="1" x14ac:dyDescent="0.3"/>
    <row r="21" spans="1:7" x14ac:dyDescent="0.25">
      <c r="A21">
        <v>2</v>
      </c>
      <c r="B21" s="28" t="s">
        <v>46</v>
      </c>
      <c r="C21" s="11" t="s">
        <v>0</v>
      </c>
      <c r="D21" s="11" t="s">
        <v>1</v>
      </c>
      <c r="E21" s="11" t="s">
        <v>4</v>
      </c>
      <c r="F21" s="29" t="s">
        <v>5</v>
      </c>
    </row>
    <row r="22" spans="1:7" x14ac:dyDescent="0.25">
      <c r="B22" s="33" t="s">
        <v>56</v>
      </c>
      <c r="C22" s="22"/>
      <c r="D22" s="22"/>
      <c r="E22" s="22"/>
      <c r="F22" s="22"/>
    </row>
    <row r="23" spans="1:7" x14ac:dyDescent="0.25">
      <c r="B23" s="34"/>
      <c r="C23" s="22"/>
      <c r="D23" s="22"/>
      <c r="E23" s="22"/>
      <c r="F23" s="22"/>
    </row>
    <row r="24" spans="1:7" x14ac:dyDescent="0.25">
      <c r="A24">
        <v>2.1</v>
      </c>
      <c r="B24" s="22" t="s">
        <v>58</v>
      </c>
      <c r="C24" s="22">
        <v>2</v>
      </c>
      <c r="D24" s="22" t="s">
        <v>2</v>
      </c>
      <c r="E24" s="23"/>
      <c r="F24" s="23"/>
    </row>
    <row r="25" spans="1:7" ht="30" x14ac:dyDescent="0.25">
      <c r="A25">
        <v>2.2000000000000002</v>
      </c>
      <c r="B25" s="35" t="s">
        <v>31</v>
      </c>
      <c r="C25" s="36">
        <v>12</v>
      </c>
      <c r="D25" s="22" t="s">
        <v>2</v>
      </c>
      <c r="E25" s="23"/>
      <c r="F25" s="23"/>
    </row>
    <row r="26" spans="1:7" x14ac:dyDescent="0.25">
      <c r="A26">
        <v>2.2999999999999998</v>
      </c>
      <c r="B26" s="35" t="s">
        <v>59</v>
      </c>
      <c r="C26" s="36">
        <v>8</v>
      </c>
      <c r="D26" s="22" t="s">
        <v>3</v>
      </c>
      <c r="E26" s="23"/>
      <c r="F26" s="23"/>
    </row>
    <row r="27" spans="1:7" x14ac:dyDescent="0.25">
      <c r="A27">
        <v>2.4</v>
      </c>
      <c r="B27" s="22" t="s">
        <v>60</v>
      </c>
      <c r="C27" s="22">
        <v>2</v>
      </c>
      <c r="D27" s="22" t="s">
        <v>3</v>
      </c>
      <c r="E27" s="23"/>
      <c r="F27" s="23"/>
    </row>
    <row r="28" spans="1:7" x14ac:dyDescent="0.25">
      <c r="A28">
        <v>2.5</v>
      </c>
      <c r="B28" s="22" t="s">
        <v>61</v>
      </c>
      <c r="C28" s="22">
        <v>3</v>
      </c>
      <c r="D28" s="22" t="s">
        <v>3</v>
      </c>
      <c r="E28" s="23"/>
      <c r="F28" s="23"/>
    </row>
    <row r="29" spans="1:7" x14ac:dyDescent="0.25">
      <c r="A29">
        <v>2.6</v>
      </c>
      <c r="B29" s="22" t="s">
        <v>62</v>
      </c>
      <c r="C29" s="30">
        <v>2</v>
      </c>
      <c r="D29" s="30" t="s">
        <v>2</v>
      </c>
      <c r="E29" s="22"/>
      <c r="F29" s="22"/>
    </row>
    <row r="30" spans="1:7" x14ac:dyDescent="0.25">
      <c r="A30">
        <v>2.7</v>
      </c>
      <c r="B30" s="22" t="s">
        <v>32</v>
      </c>
      <c r="C30" s="30">
        <v>1</v>
      </c>
      <c r="D30" s="30" t="s">
        <v>2</v>
      </c>
      <c r="E30" s="22"/>
      <c r="F30" s="22"/>
    </row>
    <row r="31" spans="1:7" x14ac:dyDescent="0.25">
      <c r="A31">
        <v>2.8</v>
      </c>
      <c r="B31" s="22" t="s">
        <v>39</v>
      </c>
      <c r="C31" s="30">
        <v>3</v>
      </c>
      <c r="D31" s="30" t="s">
        <v>2</v>
      </c>
      <c r="E31" s="22"/>
      <c r="F31" s="22"/>
    </row>
    <row r="32" spans="1:7" ht="15.75" thickBot="1" x14ac:dyDescent="0.3">
      <c r="A32">
        <v>2.9</v>
      </c>
      <c r="B32" s="22" t="s">
        <v>63</v>
      </c>
      <c r="C32" s="30">
        <v>1</v>
      </c>
      <c r="D32" s="30" t="s">
        <v>3</v>
      </c>
      <c r="E32" s="22"/>
      <c r="F32" s="31"/>
    </row>
    <row r="33" spans="1:7" ht="15.75" thickBot="1" x14ac:dyDescent="0.3">
      <c r="D33" s="9"/>
      <c r="E33" s="10" t="s">
        <v>54</v>
      </c>
      <c r="F33" s="32"/>
      <c r="G33" s="7" t="s">
        <v>6</v>
      </c>
    </row>
    <row r="36" spans="1:7" x14ac:dyDescent="0.25">
      <c r="A36">
        <v>3</v>
      </c>
      <c r="B36" s="37" t="s">
        <v>44</v>
      </c>
      <c r="C36" s="22" t="s">
        <v>0</v>
      </c>
      <c r="D36" s="22" t="s">
        <v>1</v>
      </c>
      <c r="E36" s="22" t="s">
        <v>4</v>
      </c>
      <c r="F36" s="22" t="s">
        <v>5</v>
      </c>
    </row>
    <row r="37" spans="1:7" x14ac:dyDescent="0.25">
      <c r="B37" s="33"/>
      <c r="C37" s="22"/>
      <c r="D37" s="22"/>
      <c r="E37" s="22"/>
      <c r="F37" s="22"/>
    </row>
    <row r="38" spans="1:7" ht="45" x14ac:dyDescent="0.25">
      <c r="A38">
        <v>3.1</v>
      </c>
      <c r="B38" s="35" t="s">
        <v>64</v>
      </c>
      <c r="C38" s="22">
        <v>3.5</v>
      </c>
      <c r="D38" s="22" t="s">
        <v>33</v>
      </c>
      <c r="E38" s="22"/>
      <c r="F38" s="22"/>
    </row>
    <row r="39" spans="1:7" ht="45" x14ac:dyDescent="0.25">
      <c r="A39">
        <v>3.2</v>
      </c>
      <c r="B39" s="35" t="s">
        <v>65</v>
      </c>
      <c r="C39" s="22">
        <v>3.5</v>
      </c>
      <c r="D39" s="22" t="s">
        <v>3</v>
      </c>
      <c r="E39" s="23"/>
      <c r="F39" s="22"/>
    </row>
    <row r="40" spans="1:7" ht="30.75" thickBot="1" x14ac:dyDescent="0.3">
      <c r="A40">
        <v>3.3</v>
      </c>
      <c r="B40" s="35" t="s">
        <v>66</v>
      </c>
      <c r="C40" s="22">
        <v>8</v>
      </c>
      <c r="D40" s="22" t="s">
        <v>7</v>
      </c>
      <c r="E40" s="23"/>
      <c r="F40" s="31"/>
    </row>
    <row r="41" spans="1:7" ht="15.75" thickBot="1" x14ac:dyDescent="0.3">
      <c r="D41" s="9"/>
      <c r="E41" s="10" t="s">
        <v>54</v>
      </c>
      <c r="F41" s="32"/>
      <c r="G41" s="7" t="s">
        <v>6</v>
      </c>
    </row>
    <row r="43" spans="1:7" ht="15.75" thickBot="1" x14ac:dyDescent="0.3"/>
    <row r="44" spans="1:7" ht="15.75" thickBot="1" x14ac:dyDescent="0.3">
      <c r="A44">
        <v>4</v>
      </c>
      <c r="B44" s="25" t="s">
        <v>34</v>
      </c>
      <c r="C44" s="4" t="s">
        <v>0</v>
      </c>
      <c r="D44" s="4" t="s">
        <v>1</v>
      </c>
      <c r="E44" s="4" t="s">
        <v>4</v>
      </c>
      <c r="F44" s="5" t="s">
        <v>5</v>
      </c>
    </row>
    <row r="45" spans="1:7" x14ac:dyDescent="0.25">
      <c r="B45" s="20"/>
      <c r="C45" s="8"/>
      <c r="D45" s="8"/>
      <c r="E45" s="8"/>
      <c r="F45" s="8"/>
    </row>
    <row r="46" spans="1:7" x14ac:dyDescent="0.25">
      <c r="A46">
        <v>4.0999999999999996</v>
      </c>
      <c r="B46" s="22" t="s">
        <v>67</v>
      </c>
      <c r="C46" s="22">
        <v>1</v>
      </c>
      <c r="D46" s="22" t="s">
        <v>2</v>
      </c>
      <c r="E46" s="23"/>
      <c r="F46" s="23"/>
    </row>
    <row r="47" spans="1:7" ht="15.75" thickBot="1" x14ac:dyDescent="0.3">
      <c r="A47">
        <v>4.2</v>
      </c>
      <c r="B47" s="22" t="s">
        <v>68</v>
      </c>
      <c r="C47" s="22">
        <v>1</v>
      </c>
      <c r="D47" s="22" t="s">
        <v>2</v>
      </c>
      <c r="E47" s="23"/>
      <c r="F47" s="31"/>
    </row>
    <row r="48" spans="1:7" ht="15.75" thickBot="1" x14ac:dyDescent="0.3">
      <c r="D48" s="9"/>
      <c r="E48" s="10" t="s">
        <v>54</v>
      </c>
      <c r="F48" s="32"/>
      <c r="G48" s="7" t="s">
        <v>6</v>
      </c>
    </row>
    <row r="50" spans="1:7" ht="15.75" thickBot="1" x14ac:dyDescent="0.3"/>
    <row r="51" spans="1:7" ht="15.75" thickBot="1" x14ac:dyDescent="0.3">
      <c r="B51" s="25" t="s">
        <v>40</v>
      </c>
      <c r="C51" s="4" t="s">
        <v>0</v>
      </c>
      <c r="D51" s="4" t="s">
        <v>1</v>
      </c>
      <c r="E51" s="4" t="s">
        <v>4</v>
      </c>
      <c r="F51" s="5" t="s">
        <v>5</v>
      </c>
    </row>
    <row r="52" spans="1:7" x14ac:dyDescent="0.25">
      <c r="B52" s="20"/>
      <c r="C52" s="8"/>
      <c r="D52" s="8"/>
      <c r="E52" s="8"/>
      <c r="F52" s="8"/>
    </row>
    <row r="53" spans="1:7" ht="15.75" thickBot="1" x14ac:dyDescent="0.3">
      <c r="A53">
        <v>5.0999999999999996</v>
      </c>
      <c r="B53" s="38" t="s">
        <v>35</v>
      </c>
      <c r="C53" s="22">
        <v>10</v>
      </c>
      <c r="D53" s="22" t="s">
        <v>3</v>
      </c>
      <c r="E53" s="23"/>
      <c r="F53" s="31"/>
    </row>
    <row r="54" spans="1:7" ht="15.75" thickBot="1" x14ac:dyDescent="0.3">
      <c r="E54" s="10" t="s">
        <v>54</v>
      </c>
      <c r="F54" s="39"/>
      <c r="G54" s="7" t="s">
        <v>6</v>
      </c>
    </row>
    <row r="55" spans="1:7" x14ac:dyDescent="0.25">
      <c r="D55" s="9"/>
      <c r="E55" s="10"/>
      <c r="F55" s="6"/>
      <c r="G55" s="7"/>
    </row>
    <row r="56" spans="1:7" ht="15.75" thickBot="1" x14ac:dyDescent="0.3"/>
    <row r="57" spans="1:7" ht="15.75" thickBot="1" x14ac:dyDescent="0.3">
      <c r="B57" s="25" t="s">
        <v>45</v>
      </c>
      <c r="C57" s="4" t="s">
        <v>0</v>
      </c>
      <c r="D57" s="4" t="s">
        <v>1</v>
      </c>
      <c r="E57" s="4" t="s">
        <v>4</v>
      </c>
      <c r="F57" s="5" t="s">
        <v>5</v>
      </c>
    </row>
    <row r="58" spans="1:7" x14ac:dyDescent="0.25">
      <c r="B58" s="20"/>
      <c r="C58" s="8"/>
      <c r="D58" s="11"/>
      <c r="E58" s="11"/>
      <c r="F58" s="11"/>
    </row>
    <row r="59" spans="1:7" x14ac:dyDescent="0.25">
      <c r="A59">
        <v>6.1</v>
      </c>
      <c r="B59" s="40" t="s">
        <v>49</v>
      </c>
      <c r="C59" s="22">
        <v>10</v>
      </c>
      <c r="D59" s="22" t="s">
        <v>7</v>
      </c>
      <c r="E59" s="22"/>
      <c r="F59" s="22"/>
    </row>
    <row r="60" spans="1:7" x14ac:dyDescent="0.25">
      <c r="A60">
        <v>6.2</v>
      </c>
      <c r="B60" s="22" t="s">
        <v>36</v>
      </c>
      <c r="C60" s="22">
        <v>10</v>
      </c>
      <c r="D60" s="22" t="s">
        <v>3</v>
      </c>
      <c r="E60" s="23"/>
      <c r="F60" s="23">
        <f t="shared" ref="F60:F63" si="0">E60*C60</f>
        <v>0</v>
      </c>
    </row>
    <row r="61" spans="1:7" x14ac:dyDescent="0.25">
      <c r="A61">
        <v>6.3</v>
      </c>
      <c r="B61" s="22" t="s">
        <v>18</v>
      </c>
      <c r="C61" s="22">
        <v>10</v>
      </c>
      <c r="D61" s="22" t="s">
        <v>3</v>
      </c>
      <c r="E61" s="23"/>
      <c r="F61" s="23">
        <f t="shared" si="0"/>
        <v>0</v>
      </c>
    </row>
    <row r="62" spans="1:7" x14ac:dyDescent="0.25">
      <c r="A62">
        <v>6.4</v>
      </c>
      <c r="B62" s="35" t="s">
        <v>37</v>
      </c>
      <c r="C62" s="22">
        <v>10</v>
      </c>
      <c r="D62" s="22" t="s">
        <v>3</v>
      </c>
      <c r="E62" s="23"/>
      <c r="F62" s="23">
        <f t="shared" si="0"/>
        <v>0</v>
      </c>
    </row>
    <row r="63" spans="1:7" x14ac:dyDescent="0.25">
      <c r="A63">
        <v>6.5</v>
      </c>
      <c r="B63" s="35" t="s">
        <v>12</v>
      </c>
      <c r="C63" s="22">
        <v>10</v>
      </c>
      <c r="D63" s="22" t="s">
        <v>3</v>
      </c>
      <c r="E63" s="23"/>
      <c r="F63" s="23">
        <f t="shared" si="0"/>
        <v>0</v>
      </c>
    </row>
    <row r="64" spans="1:7" x14ac:dyDescent="0.25">
      <c r="A64">
        <v>6.6</v>
      </c>
      <c r="B64" s="35" t="s">
        <v>38</v>
      </c>
      <c r="C64" s="22">
        <v>3</v>
      </c>
      <c r="D64" s="22" t="s">
        <v>3</v>
      </c>
      <c r="E64" s="23"/>
      <c r="F64" s="23">
        <f t="shared" ref="F64:F65" si="1">E64*C64</f>
        <v>0</v>
      </c>
    </row>
    <row r="65" spans="1:7" ht="30.75" thickBot="1" x14ac:dyDescent="0.3">
      <c r="A65">
        <v>6.7</v>
      </c>
      <c r="B65" s="35" t="s">
        <v>69</v>
      </c>
      <c r="C65" s="22">
        <v>10</v>
      </c>
      <c r="D65" s="22" t="s">
        <v>3</v>
      </c>
      <c r="E65" s="23"/>
      <c r="F65" s="23">
        <f t="shared" si="1"/>
        <v>0</v>
      </c>
    </row>
    <row r="66" spans="1:7" ht="15.75" thickBot="1" x14ac:dyDescent="0.3">
      <c r="D66" s="9"/>
      <c r="E66" s="10" t="s">
        <v>54</v>
      </c>
      <c r="F66" s="39"/>
      <c r="G66" s="7" t="s">
        <v>6</v>
      </c>
    </row>
    <row r="67" spans="1:7" x14ac:dyDescent="0.25">
      <c r="D67" s="9"/>
      <c r="E67" s="10"/>
      <c r="F67" s="26"/>
      <c r="G67" s="7"/>
    </row>
    <row r="68" spans="1:7" ht="15.75" thickBot="1" x14ac:dyDescent="0.3"/>
    <row r="69" spans="1:7" ht="30.75" thickBot="1" x14ac:dyDescent="0.3">
      <c r="B69" s="27" t="s">
        <v>43</v>
      </c>
      <c r="C69" s="4" t="s">
        <v>0</v>
      </c>
      <c r="D69" s="4" t="s">
        <v>1</v>
      </c>
      <c r="E69" s="4" t="s">
        <v>4</v>
      </c>
      <c r="F69" s="5" t="s">
        <v>5</v>
      </c>
    </row>
    <row r="70" spans="1:7" x14ac:dyDescent="0.25">
      <c r="B70" s="20"/>
      <c r="C70" s="8"/>
      <c r="D70" s="11"/>
      <c r="E70" s="11"/>
      <c r="F70" s="11"/>
    </row>
    <row r="71" spans="1:7" ht="45" x14ac:dyDescent="0.25">
      <c r="A71">
        <v>9.1</v>
      </c>
      <c r="B71" s="35" t="s">
        <v>70</v>
      </c>
      <c r="C71" s="22">
        <v>45</v>
      </c>
      <c r="D71" s="22" t="s">
        <v>3</v>
      </c>
      <c r="E71" s="23"/>
      <c r="F71" s="23"/>
    </row>
    <row r="72" spans="1:7" ht="30.75" thickBot="1" x14ac:dyDescent="0.3">
      <c r="A72">
        <v>9.1999999999999993</v>
      </c>
      <c r="B72" s="35" t="s">
        <v>71</v>
      </c>
      <c r="C72" s="22">
        <v>5</v>
      </c>
      <c r="D72" s="22" t="s">
        <v>3</v>
      </c>
      <c r="E72" s="23"/>
      <c r="F72" s="23"/>
    </row>
    <row r="73" spans="1:7" ht="15.75" thickBot="1" x14ac:dyDescent="0.3">
      <c r="E73" s="10" t="s">
        <v>54</v>
      </c>
      <c r="F73" s="39"/>
      <c r="G73" s="7" t="s">
        <v>6</v>
      </c>
    </row>
    <row r="74" spans="1:7" x14ac:dyDescent="0.25">
      <c r="D74" s="9"/>
      <c r="E74" s="41"/>
      <c r="F74" s="26"/>
      <c r="G74" s="42"/>
    </row>
    <row r="75" spans="1:7" ht="15.75" thickBot="1" x14ac:dyDescent="0.3"/>
    <row r="76" spans="1:7" ht="15.75" thickBot="1" x14ac:dyDescent="0.3">
      <c r="B76" s="25" t="s">
        <v>42</v>
      </c>
      <c r="C76" s="4" t="s">
        <v>0</v>
      </c>
      <c r="D76" s="4" t="s">
        <v>1</v>
      </c>
      <c r="E76" s="4" t="s">
        <v>4</v>
      </c>
      <c r="F76" s="5" t="s">
        <v>5</v>
      </c>
    </row>
    <row r="77" spans="1:7" x14ac:dyDescent="0.25">
      <c r="B77" s="20"/>
      <c r="C77" s="8"/>
      <c r="D77" s="8"/>
      <c r="E77" s="8"/>
      <c r="F77" s="8"/>
    </row>
    <row r="78" spans="1:7" ht="15.75" thickBot="1" x14ac:dyDescent="0.3">
      <c r="A78">
        <v>10.1</v>
      </c>
      <c r="B78" s="35" t="s">
        <v>41</v>
      </c>
      <c r="C78" s="22">
        <v>3</v>
      </c>
      <c r="D78" s="22"/>
      <c r="E78" s="22"/>
      <c r="F78" s="43"/>
    </row>
    <row r="79" spans="1:7" ht="15.75" thickBot="1" x14ac:dyDescent="0.3">
      <c r="E79" s="10" t="s">
        <v>54</v>
      </c>
      <c r="F79" s="39"/>
      <c r="G79" s="7" t="s">
        <v>6</v>
      </c>
    </row>
    <row r="80" spans="1:7" x14ac:dyDescent="0.25">
      <c r="E80" s="10"/>
      <c r="F80" s="15"/>
      <c r="G80" s="7"/>
    </row>
    <row r="81" spans="1:7" ht="15.75" thickBot="1" x14ac:dyDescent="0.3"/>
    <row r="82" spans="1:7" ht="15.75" thickBot="1" x14ac:dyDescent="0.3">
      <c r="B82" s="25" t="s">
        <v>13</v>
      </c>
      <c r="C82" s="4" t="s">
        <v>0</v>
      </c>
      <c r="D82" s="4" t="s">
        <v>1</v>
      </c>
      <c r="E82" s="4" t="s">
        <v>4</v>
      </c>
      <c r="F82" s="5" t="s">
        <v>5</v>
      </c>
    </row>
    <row r="83" spans="1:7" x14ac:dyDescent="0.25">
      <c r="B83" s="20"/>
      <c r="C83" s="8"/>
      <c r="D83" s="8"/>
      <c r="E83" s="8"/>
      <c r="F83" s="8"/>
    </row>
    <row r="84" spans="1:7" x14ac:dyDescent="0.25">
      <c r="B84" s="19"/>
      <c r="C84" s="2"/>
      <c r="D84" s="2"/>
      <c r="E84" s="2"/>
      <c r="F84" s="2"/>
    </row>
    <row r="85" spans="1:7" x14ac:dyDescent="0.25">
      <c r="A85">
        <v>13.1</v>
      </c>
      <c r="B85" s="38" t="s">
        <v>52</v>
      </c>
      <c r="C85" s="22">
        <v>6</v>
      </c>
      <c r="D85" s="22" t="s">
        <v>7</v>
      </c>
      <c r="E85" s="23"/>
      <c r="F85" s="23">
        <f>E85*C85</f>
        <v>0</v>
      </c>
    </row>
    <row r="86" spans="1:7" x14ac:dyDescent="0.25">
      <c r="A86">
        <v>13.2</v>
      </c>
      <c r="B86" s="38" t="s">
        <v>51</v>
      </c>
      <c r="C86" s="22">
        <v>6</v>
      </c>
      <c r="D86" s="22" t="s">
        <v>7</v>
      </c>
      <c r="E86" s="23"/>
      <c r="F86" s="23">
        <f>E86*C86</f>
        <v>0</v>
      </c>
    </row>
    <row r="87" spans="1:7" x14ac:dyDescent="0.25">
      <c r="A87">
        <v>13.3</v>
      </c>
      <c r="B87" s="38" t="s">
        <v>53</v>
      </c>
      <c r="C87" s="22">
        <v>1</v>
      </c>
      <c r="D87" s="30" t="s">
        <v>2</v>
      </c>
      <c r="E87" s="23"/>
      <c r="F87" s="23">
        <f>E87*C87</f>
        <v>0</v>
      </c>
    </row>
    <row r="88" spans="1:7" x14ac:dyDescent="0.25">
      <c r="A88">
        <v>13.4</v>
      </c>
      <c r="B88" s="22" t="s">
        <v>14</v>
      </c>
      <c r="C88" s="22">
        <v>1</v>
      </c>
      <c r="D88" s="30" t="s">
        <v>2</v>
      </c>
      <c r="E88" s="23"/>
      <c r="F88" s="23">
        <f>E88*C88</f>
        <v>0</v>
      </c>
    </row>
    <row r="89" spans="1:7" ht="15.75" thickBot="1" x14ac:dyDescent="0.3">
      <c r="A89">
        <v>13.5</v>
      </c>
      <c r="B89" s="44" t="s">
        <v>20</v>
      </c>
      <c r="C89" s="22">
        <v>1</v>
      </c>
      <c r="D89" s="30" t="s">
        <v>2</v>
      </c>
      <c r="E89" s="23"/>
      <c r="F89" s="23">
        <f>E89*C89</f>
        <v>0</v>
      </c>
    </row>
    <row r="90" spans="1:7" ht="15.75" thickBot="1" x14ac:dyDescent="0.3">
      <c r="E90" s="10" t="s">
        <v>54</v>
      </c>
      <c r="F90" s="39"/>
      <c r="G90" s="7" t="s">
        <v>6</v>
      </c>
    </row>
    <row r="91" spans="1:7" ht="15.75" thickBot="1" x14ac:dyDescent="0.3">
      <c r="E91" s="10"/>
      <c r="F91" s="6"/>
      <c r="G91" s="7"/>
    </row>
    <row r="92" spans="1:7" ht="30.75" thickBot="1" x14ac:dyDescent="0.3">
      <c r="B92" s="27" t="s">
        <v>47</v>
      </c>
      <c r="C92" s="4" t="s">
        <v>0</v>
      </c>
      <c r="D92" s="4" t="s">
        <v>1</v>
      </c>
      <c r="E92" s="4" t="s">
        <v>4</v>
      </c>
      <c r="F92" s="5" t="s">
        <v>5</v>
      </c>
    </row>
    <row r="93" spans="1:7" x14ac:dyDescent="0.25">
      <c r="B93" s="20"/>
      <c r="C93" s="8"/>
      <c r="D93" s="11"/>
      <c r="E93" s="11"/>
      <c r="F93" s="11"/>
    </row>
    <row r="94" spans="1:7" x14ac:dyDescent="0.25">
      <c r="B94" s="19"/>
      <c r="C94" s="2"/>
      <c r="D94" s="12"/>
      <c r="E94" s="12"/>
      <c r="F94" s="12"/>
    </row>
    <row r="95" spans="1:7" ht="30" x14ac:dyDescent="0.25">
      <c r="A95">
        <v>9.1</v>
      </c>
      <c r="B95" s="35" t="s">
        <v>72</v>
      </c>
      <c r="C95" s="22">
        <v>10</v>
      </c>
      <c r="D95" s="22" t="s">
        <v>3</v>
      </c>
      <c r="E95" s="23"/>
      <c r="F95" s="23">
        <f t="shared" ref="F95" si="2">E95*C95</f>
        <v>0</v>
      </c>
    </row>
    <row r="96" spans="1:7" x14ac:dyDescent="0.25">
      <c r="A96">
        <v>9.1999999999999993</v>
      </c>
      <c r="B96" s="35" t="s">
        <v>50</v>
      </c>
      <c r="C96" s="22">
        <v>10</v>
      </c>
      <c r="D96" s="22" t="s">
        <v>3</v>
      </c>
      <c r="E96" s="23"/>
      <c r="F96" s="23">
        <f t="shared" ref="F96:F98" si="3">E96*C96</f>
        <v>0</v>
      </c>
    </row>
    <row r="97" spans="1:7" ht="30" x14ac:dyDescent="0.25">
      <c r="A97">
        <v>9.3000000000000007</v>
      </c>
      <c r="B97" s="35" t="s">
        <v>73</v>
      </c>
      <c r="C97" s="22">
        <v>4</v>
      </c>
      <c r="D97" s="22" t="s">
        <v>7</v>
      </c>
      <c r="E97" s="23"/>
      <c r="F97" s="23">
        <f t="shared" si="3"/>
        <v>0</v>
      </c>
    </row>
    <row r="98" spans="1:7" ht="30" x14ac:dyDescent="0.25">
      <c r="A98">
        <v>9.4</v>
      </c>
      <c r="B98" s="35" t="s">
        <v>74</v>
      </c>
      <c r="C98" s="30">
        <v>4</v>
      </c>
      <c r="D98" s="30" t="s">
        <v>2</v>
      </c>
      <c r="E98" s="23"/>
      <c r="F98" s="23">
        <f t="shared" si="3"/>
        <v>0</v>
      </c>
    </row>
    <row r="99" spans="1:7" x14ac:dyDescent="0.25">
      <c r="B99" s="13" t="s">
        <v>75</v>
      </c>
      <c r="C99" s="15"/>
      <c r="D99" s="15"/>
      <c r="E99" s="16"/>
      <c r="F99" s="1"/>
    </row>
    <row r="100" spans="1:7" x14ac:dyDescent="0.25">
      <c r="B100" t="s">
        <v>48</v>
      </c>
      <c r="F100" s="2"/>
    </row>
    <row r="101" spans="1:7" ht="15.75" thickBot="1" x14ac:dyDescent="0.3">
      <c r="B101" t="s">
        <v>76</v>
      </c>
      <c r="F101" s="2"/>
    </row>
    <row r="102" spans="1:7" ht="15.75" thickBot="1" x14ac:dyDescent="0.3">
      <c r="E102" s="10" t="s">
        <v>54</v>
      </c>
      <c r="F102" s="39"/>
      <c r="G102" s="7" t="s">
        <v>6</v>
      </c>
    </row>
    <row r="103" spans="1:7" x14ac:dyDescent="0.25">
      <c r="D103" s="9"/>
      <c r="E103" s="10"/>
      <c r="F103" s="6"/>
      <c r="G103" s="7"/>
    </row>
  </sheetData>
  <pageMargins left="0.7" right="0.7" top="0.75" bottom="0.75" header="0.3" footer="0.3"/>
  <pageSetup paperSize="9" scale="82"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D410D-3AD5-49D0-B720-66608C7D3FB8}">
  <dimension ref="A1:C25"/>
  <sheetViews>
    <sheetView workbookViewId="0">
      <selection activeCell="C2" sqref="C2"/>
    </sheetView>
  </sheetViews>
  <sheetFormatPr defaultRowHeight="15" x14ac:dyDescent="0.25"/>
  <cols>
    <col min="1" max="1" width="39.28515625" bestFit="1" customWidth="1"/>
    <col min="2" max="2" width="13.140625" bestFit="1" customWidth="1"/>
    <col min="3" max="3" width="10.7109375" bestFit="1" customWidth="1"/>
  </cols>
  <sheetData>
    <row r="1" spans="1:3" ht="21" x14ac:dyDescent="0.35">
      <c r="A1" s="17" t="s">
        <v>9</v>
      </c>
    </row>
    <row r="2" spans="1:3" x14ac:dyDescent="0.25">
      <c r="A2" t="s">
        <v>25</v>
      </c>
      <c r="C2" s="21">
        <f ca="1">TODAY()</f>
        <v>44498</v>
      </c>
    </row>
    <row r="3" spans="1:3" x14ac:dyDescent="0.25">
      <c r="A3" s="18" t="s">
        <v>15</v>
      </c>
    </row>
    <row r="4" spans="1:3" x14ac:dyDescent="0.25">
      <c r="A4" s="18" t="s">
        <v>26</v>
      </c>
    </row>
    <row r="5" spans="1:3" x14ac:dyDescent="0.25">
      <c r="A5" s="18" t="s">
        <v>27</v>
      </c>
    </row>
    <row r="6" spans="1:3" x14ac:dyDescent="0.25">
      <c r="A6" s="18" t="s">
        <v>24</v>
      </c>
    </row>
    <row r="8" spans="1:3" ht="14.25" customHeight="1" x14ac:dyDescent="0.25"/>
    <row r="10" spans="1:3" x14ac:dyDescent="0.25">
      <c r="A10" s="22" t="str">
        <f>Sheet1!B8</f>
        <v>PRELIMINARIES</v>
      </c>
      <c r="B10" s="23">
        <f>Sheet1!F18</f>
        <v>0</v>
      </c>
    </row>
    <row r="11" spans="1:3" x14ac:dyDescent="0.25">
      <c r="A11" s="22" t="str">
        <f>Sheet1!B21</f>
        <v>DEMOLITION &amp; WETWORKS -REFER TO "Demolition plan" &amp; "SECTION A-A"</v>
      </c>
      <c r="B11" s="23">
        <f>Sheet1!F33</f>
        <v>0</v>
      </c>
    </row>
    <row r="12" spans="1:3" x14ac:dyDescent="0.25">
      <c r="A12" s="22" t="str">
        <f>Sheet1!B36</f>
        <v>OPENING VOID SEAL -REFER TO "Door seal detail 1:5" &amp; "SECTION A-A"</v>
      </c>
      <c r="B12" s="23">
        <f>Sheet1!F41</f>
        <v>0</v>
      </c>
    </row>
    <row r="13" spans="1:3" x14ac:dyDescent="0.25">
      <c r="A13" s="22" t="str">
        <f>Sheet1!B44</f>
        <v xml:space="preserve">DOOR </v>
      </c>
      <c r="B13" s="23">
        <f>Sheet1!F48</f>
        <v>0</v>
      </c>
    </row>
    <row r="14" spans="1:3" x14ac:dyDescent="0.25">
      <c r="A14" s="22" t="str">
        <f>Sheet1!B51</f>
        <v>CEILINGS REFER TO - "Section C-C"</v>
      </c>
      <c r="B14" s="23">
        <f>Sheet1!F55</f>
        <v>0</v>
      </c>
    </row>
    <row r="15" spans="1:3" x14ac:dyDescent="0.25">
      <c r="A15" s="22" t="str">
        <f>Sheet1!B57</f>
        <v>FLOOR BUILD UP - REFER TO "TYPICAL RAISED FLOOR DETAIL"</v>
      </c>
      <c r="B15" s="23">
        <f>Sheet1!F66</f>
        <v>0</v>
      </c>
    </row>
    <row r="16" spans="1:3" x14ac:dyDescent="0.25">
      <c r="A16" s="22" t="e">
        <f>Sheet1!#REF!</f>
        <v>#REF!</v>
      </c>
      <c r="B16" s="23" t="e">
        <f>Sheet1!#REF!</f>
        <v>#REF!</v>
      </c>
    </row>
    <row r="17" spans="1:2" x14ac:dyDescent="0.25">
      <c r="A17" s="22" t="e">
        <f>Sheet1!#REF!</f>
        <v>#REF!</v>
      </c>
      <c r="B17" s="23" t="e">
        <f>Sheet1!#REF!</f>
        <v>#REF!</v>
      </c>
    </row>
    <row r="18" spans="1:2" x14ac:dyDescent="0.25">
      <c r="A18" s="22" t="str">
        <f>Sheet1!B69</f>
        <v>ACCOUSTIC PANELS - REFER TO "GROUNDFLOOR 1:50" &amp; "Acoustic panel" &amp; "Section C-C" &amp; "Section A-A"</v>
      </c>
      <c r="B18" s="23">
        <f>Sheet1!F74</f>
        <v>0</v>
      </c>
    </row>
    <row r="19" spans="1:2" x14ac:dyDescent="0.25">
      <c r="A19" s="22" t="str">
        <f>Sheet1!B76</f>
        <v>SIGNAGE - REFER TO "EVACUATION AND FIRE 1:100"</v>
      </c>
      <c r="B19" s="23" t="e">
        <f>Sheet1!#REF!</f>
        <v>#REF!</v>
      </c>
    </row>
    <row r="20" spans="1:2" x14ac:dyDescent="0.25">
      <c r="A20" s="22" t="e">
        <f>Sheet1!#REF!</f>
        <v>#REF!</v>
      </c>
      <c r="B20" s="23" t="e">
        <f>Sheet1!#REF!</f>
        <v>#REF!</v>
      </c>
    </row>
    <row r="21" spans="1:2" x14ac:dyDescent="0.25">
      <c r="A21" s="22" t="s">
        <v>19</v>
      </c>
      <c r="B21" s="23">
        <f>Sheet1!F91</f>
        <v>0</v>
      </c>
    </row>
    <row r="22" spans="1:2" x14ac:dyDescent="0.25">
      <c r="A22" s="22" t="e">
        <f>Sheet1!#REF!</f>
        <v>#REF!</v>
      </c>
      <c r="B22" s="23" t="e">
        <f>Sheet1!#REF!</f>
        <v>#REF!</v>
      </c>
    </row>
    <row r="23" spans="1:2" x14ac:dyDescent="0.25">
      <c r="A23" s="22" t="s">
        <v>8</v>
      </c>
      <c r="B23" s="23" t="e">
        <f>SUM(B11:B22)*0.15</f>
        <v>#REF!</v>
      </c>
    </row>
    <row r="24" spans="1:2" ht="15.75" thickBot="1" x14ac:dyDescent="0.3">
      <c r="B24" s="14"/>
    </row>
    <row r="25" spans="1:2" ht="15.75" thickBot="1" x14ac:dyDescent="0.3">
      <c r="A25" s="3" t="s">
        <v>5</v>
      </c>
      <c r="B25" s="24" t="e">
        <f>SUM(B10:B23)</f>
        <v>#REF!</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Dirk</dc:creator>
  <cp:lastModifiedBy>DIRK</cp:lastModifiedBy>
  <cp:lastPrinted>2021-10-29T07:16:30Z</cp:lastPrinted>
  <dcterms:created xsi:type="dcterms:W3CDTF">2018-07-04T08:30:45Z</dcterms:created>
  <dcterms:modified xsi:type="dcterms:W3CDTF">2021-10-29T08:19:41Z</dcterms:modified>
</cp:coreProperties>
</file>