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airports.sharepoint.com/sites/ITTelecoms2026-COR82412026RFP/Shared Documents/BSC/"/>
    </mc:Choice>
  </mc:AlternateContent>
  <xr:revisionPtr revIDLastSave="231" documentId="8_{0139070B-F7C3-46A9-A0A4-6BA9F09F1A1C}" xr6:coauthVersionLast="47" xr6:coauthVersionMax="47" xr10:uidLastSave="{A603B3BF-8B12-4A2C-BDAA-0D655FC3A538}"/>
  <bookViews>
    <workbookView xWindow="-28920" yWindow="-1185" windowWidth="29040" windowHeight="15720" tabRatio="768" activeTab="3" xr2:uid="{00000000-000D-0000-FFFF-FFFF00000000}"/>
  </bookViews>
  <sheets>
    <sheet name="Pricing Summary" sheetId="18" r:id="rId1"/>
    <sheet name="Normal Consumption" sheetId="5" r:id="rId2"/>
    <sheet name="Future use" sheetId="19" r:id="rId3"/>
    <sheet name="Source Pricing" sheetId="17" r:id="rId4"/>
  </sheets>
  <definedNames>
    <definedName name="_xlnm.Print_Area" localSheetId="1">'Normal Consumption'!$A$2:$T$45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19" l="1" a="1"/>
  <c r="M24" i="19" s="1"/>
  <c r="M25" i="19" a="1"/>
  <c r="M25" i="19" s="1"/>
  <c r="M26" i="19" a="1"/>
  <c r="M26" i="19" s="1"/>
  <c r="M27" i="19" a="1"/>
  <c r="M27" i="19" s="1"/>
  <c r="M28" i="19" a="1"/>
  <c r="M28" i="19" s="1"/>
  <c r="M29" i="19" a="1"/>
  <c r="M29" i="19" s="1"/>
  <c r="M30" i="19" a="1"/>
  <c r="M30" i="19" s="1"/>
  <c r="M31" i="19" a="1"/>
  <c r="M31" i="19" s="1"/>
  <c r="M32" i="19" a="1"/>
  <c r="M32" i="19" s="1"/>
  <c r="N24" i="19" a="1"/>
  <c r="N24" i="19" s="1"/>
  <c r="N25" i="19" a="1"/>
  <c r="N25" i="19" s="1"/>
  <c r="N26" i="19" a="1"/>
  <c r="N26" i="19" s="1"/>
  <c r="N27" i="19" a="1"/>
  <c r="N27" i="19" s="1"/>
  <c r="N28" i="19" a="1"/>
  <c r="N28" i="19" s="1"/>
  <c r="N29" i="19" a="1"/>
  <c r="N29" i="19" s="1"/>
  <c r="N30" i="19" a="1"/>
  <c r="N30" i="19" s="1"/>
  <c r="N31" i="19" a="1"/>
  <c r="N31" i="19" s="1"/>
  <c r="N32" i="19" a="1"/>
  <c r="N32" i="19" s="1"/>
  <c r="O24" i="19" a="1"/>
  <c r="O24" i="19" s="1"/>
  <c r="O25" i="19" a="1"/>
  <c r="O25" i="19" s="1"/>
  <c r="O26" i="19" a="1"/>
  <c r="O26" i="19" s="1"/>
  <c r="O27" i="19" a="1"/>
  <c r="O27" i="19" s="1"/>
  <c r="O28" i="19" a="1"/>
  <c r="O28" i="19" s="1"/>
  <c r="O29" i="19" a="1"/>
  <c r="O29" i="19" s="1"/>
  <c r="O30" i="19" a="1"/>
  <c r="O30" i="19" s="1"/>
  <c r="O31" i="19" a="1"/>
  <c r="O31" i="19" s="1"/>
  <c r="O32" i="19" a="1"/>
  <c r="O32" i="19" s="1"/>
  <c r="P24" i="19" a="1"/>
  <c r="P24" i="19" s="1"/>
  <c r="P25" i="19" a="1"/>
  <c r="P25" i="19" s="1"/>
  <c r="P26" i="19" a="1"/>
  <c r="P26" i="19" s="1"/>
  <c r="P27" i="19" a="1"/>
  <c r="P27" i="19" s="1"/>
  <c r="P28" i="19" a="1"/>
  <c r="P28" i="19" s="1"/>
  <c r="P29" i="19" a="1"/>
  <c r="P29" i="19" s="1"/>
  <c r="P30" i="19" a="1"/>
  <c r="P30" i="19" s="1"/>
  <c r="P31" i="19" a="1"/>
  <c r="P31" i="19" s="1"/>
  <c r="P32" i="19" a="1"/>
  <c r="P32" i="19" s="1"/>
  <c r="Q24" i="19" a="1"/>
  <c r="Q24" i="19" s="1"/>
  <c r="Q25" i="19" a="1"/>
  <c r="Q25" i="19" s="1"/>
  <c r="Q26" i="19" a="1"/>
  <c r="Q26" i="19" s="1"/>
  <c r="Q27" i="19" a="1"/>
  <c r="Q27" i="19" s="1"/>
  <c r="Q28" i="19" a="1"/>
  <c r="Q28" i="19" s="1"/>
  <c r="Q29" i="19" a="1"/>
  <c r="Q29" i="19" s="1"/>
  <c r="Q30" i="19" a="1"/>
  <c r="Q30" i="19" s="1"/>
  <c r="Q31" i="19" a="1"/>
  <c r="Q31" i="19" s="1"/>
  <c r="Q32" i="19" a="1"/>
  <c r="Q32" i="19" s="1"/>
  <c r="R24" i="19" a="1"/>
  <c r="R24" i="19" s="1"/>
  <c r="R25" i="19" a="1"/>
  <c r="R25" i="19" s="1"/>
  <c r="R26" i="19" a="1"/>
  <c r="R26" i="19" s="1"/>
  <c r="R27" i="19" a="1"/>
  <c r="R27" i="19" s="1"/>
  <c r="R28" i="19" a="1"/>
  <c r="R28" i="19" s="1"/>
  <c r="R29" i="19" a="1"/>
  <c r="R29" i="19" s="1"/>
  <c r="R30" i="19" a="1"/>
  <c r="R30" i="19" s="1"/>
  <c r="R31" i="19" a="1"/>
  <c r="R31" i="19" s="1"/>
  <c r="R32" i="19" a="1"/>
  <c r="R32" i="19" s="1"/>
  <c r="S24" i="19" a="1"/>
  <c r="S24" i="19" s="1"/>
  <c r="S25" i="19" a="1"/>
  <c r="S25" i="19" s="1"/>
  <c r="S26" i="19" a="1"/>
  <c r="S26" i="19" s="1"/>
  <c r="S27" i="19" a="1"/>
  <c r="S27" i="19" s="1"/>
  <c r="S28" i="19" a="1"/>
  <c r="S28" i="19" s="1"/>
  <c r="S29" i="19" a="1"/>
  <c r="S29" i="19" s="1"/>
  <c r="S30" i="19" a="1"/>
  <c r="S30" i="19" s="1"/>
  <c r="S31" i="19" a="1"/>
  <c r="S31" i="19" s="1"/>
  <c r="S32" i="19" a="1"/>
  <c r="S32" i="19" s="1"/>
  <c r="M24" i="5" a="1"/>
  <c r="M24" i="5" s="1"/>
  <c r="N24" i="5" a="1"/>
  <c r="N24" i="5" s="1"/>
  <c r="O24" i="5" a="1"/>
  <c r="O24" i="5" s="1"/>
  <c r="P24" i="5" a="1"/>
  <c r="P24" i="5" s="1"/>
  <c r="Q24" i="5" a="1"/>
  <c r="Q24" i="5" s="1"/>
  <c r="R24" i="5" a="1"/>
  <c r="R24" i="5" s="1"/>
  <c r="S24" i="5" a="1"/>
  <c r="S24" i="5" s="1"/>
  <c r="M25" i="5" a="1"/>
  <c r="M25" i="5" s="1"/>
  <c r="N25" i="5" a="1"/>
  <c r="N25" i="5" s="1"/>
  <c r="O25" i="5" a="1"/>
  <c r="O25" i="5" s="1"/>
  <c r="P25" i="5" a="1"/>
  <c r="P25" i="5" s="1"/>
  <c r="Q25" i="5" a="1"/>
  <c r="Q25" i="5" s="1"/>
  <c r="R25" i="5" a="1"/>
  <c r="R25" i="5" s="1"/>
  <c r="S25" i="5" a="1"/>
  <c r="S25" i="5" s="1"/>
  <c r="M26" i="5" a="1"/>
  <c r="M26" i="5" s="1"/>
  <c r="N26" i="5" a="1"/>
  <c r="N26" i="5" s="1"/>
  <c r="O26" i="5" a="1"/>
  <c r="O26" i="5" s="1"/>
  <c r="P26" i="5" a="1"/>
  <c r="P26" i="5" s="1"/>
  <c r="Q26" i="5" a="1"/>
  <c r="Q26" i="5" s="1"/>
  <c r="R26" i="5" a="1"/>
  <c r="R26" i="5" s="1"/>
  <c r="S26" i="5" a="1"/>
  <c r="S26" i="5" s="1"/>
  <c r="M27" i="5" a="1"/>
  <c r="M27" i="5" s="1"/>
  <c r="N27" i="5" a="1"/>
  <c r="N27" i="5" s="1"/>
  <c r="O27" i="5" a="1"/>
  <c r="O27" i="5" s="1"/>
  <c r="P27" i="5" a="1"/>
  <c r="P27" i="5" s="1"/>
  <c r="Q27" i="5" a="1"/>
  <c r="Q27" i="5" s="1"/>
  <c r="R27" i="5" a="1"/>
  <c r="R27" i="5" s="1"/>
  <c r="S27" i="5" a="1"/>
  <c r="S27" i="5" s="1"/>
  <c r="M28" i="5" a="1"/>
  <c r="M28" i="5" s="1"/>
  <c r="N28" i="5" a="1"/>
  <c r="N28" i="5" s="1"/>
  <c r="O28" i="5" a="1"/>
  <c r="O28" i="5" s="1"/>
  <c r="P28" i="5" a="1"/>
  <c r="P28" i="5" s="1"/>
  <c r="Q28" i="5" a="1"/>
  <c r="Q28" i="5" s="1"/>
  <c r="R28" i="5" a="1"/>
  <c r="R28" i="5" s="1"/>
  <c r="S28" i="5" a="1"/>
  <c r="S28" i="5" s="1"/>
  <c r="M29" i="5" a="1"/>
  <c r="M29" i="5" s="1"/>
  <c r="N29" i="5" a="1"/>
  <c r="N29" i="5" s="1"/>
  <c r="O29" i="5" a="1"/>
  <c r="O29" i="5" s="1"/>
  <c r="P29" i="5" a="1"/>
  <c r="P29" i="5" s="1"/>
  <c r="Q29" i="5" a="1"/>
  <c r="Q29" i="5" s="1"/>
  <c r="R29" i="5" a="1"/>
  <c r="R29" i="5" s="1"/>
  <c r="S29" i="5" a="1"/>
  <c r="S29" i="5" s="1"/>
  <c r="M30" i="5" a="1"/>
  <c r="M30" i="5" s="1"/>
  <c r="N30" i="5" a="1"/>
  <c r="N30" i="5" s="1"/>
  <c r="O30" i="5" a="1"/>
  <c r="O30" i="5" s="1"/>
  <c r="P30" i="5" a="1"/>
  <c r="P30" i="5" s="1"/>
  <c r="Q30" i="5" a="1"/>
  <c r="Q30" i="5" s="1"/>
  <c r="R30" i="5" a="1"/>
  <c r="R30" i="5" s="1"/>
  <c r="S30" i="5" a="1"/>
  <c r="S30" i="5" s="1"/>
  <c r="M31" i="5" a="1"/>
  <c r="M31" i="5" s="1"/>
  <c r="N31" i="5" a="1"/>
  <c r="N31" i="5" s="1"/>
  <c r="O31" i="5" a="1"/>
  <c r="O31" i="5" s="1"/>
  <c r="P31" i="5" a="1"/>
  <c r="P31" i="5" s="1"/>
  <c r="Q31" i="5" a="1"/>
  <c r="Q31" i="5" s="1"/>
  <c r="R31" i="5" a="1"/>
  <c r="R31" i="5" s="1"/>
  <c r="S31" i="5" a="1"/>
  <c r="S31" i="5" s="1"/>
  <c r="M32" i="5" a="1"/>
  <c r="M32" i="5" s="1"/>
  <c r="N32" i="5" a="1"/>
  <c r="N32" i="5" s="1"/>
  <c r="O32" i="5" a="1"/>
  <c r="O32" i="5" s="1"/>
  <c r="P32" i="5" a="1"/>
  <c r="P32" i="5" s="1"/>
  <c r="Q32" i="5" a="1"/>
  <c r="Q32" i="5" s="1"/>
  <c r="R32" i="5" a="1"/>
  <c r="R32" i="5" s="1"/>
  <c r="S32" i="5" a="1"/>
  <c r="S32" i="5" s="1"/>
  <c r="S78" i="19" a="1"/>
  <c r="S78" i="19" s="1"/>
  <c r="N6" i="19" a="1"/>
  <c r="N6" i="19" s="1"/>
  <c r="N7" i="19" a="1"/>
  <c r="N7" i="19" s="1"/>
  <c r="N8" i="19" a="1"/>
  <c r="N8" i="19" s="1"/>
  <c r="N9" i="19" a="1"/>
  <c r="N9" i="19" s="1"/>
  <c r="N10" i="19" a="1"/>
  <c r="N10" i="19" s="1"/>
  <c r="N11" i="19" a="1"/>
  <c r="N11" i="19" s="1"/>
  <c r="N12" i="19" a="1"/>
  <c r="N12" i="19" s="1"/>
  <c r="N13" i="19" a="1"/>
  <c r="N13" i="19" s="1"/>
  <c r="N14" i="19" a="1"/>
  <c r="N14" i="19" s="1"/>
  <c r="N15" i="19" a="1"/>
  <c r="N15" i="19" s="1"/>
  <c r="N16" i="19" a="1"/>
  <c r="N16" i="19" s="1"/>
  <c r="N17" i="19" a="1"/>
  <c r="N17" i="19" s="1"/>
  <c r="N18" i="19" a="1"/>
  <c r="N18" i="19" s="1"/>
  <c r="N19" i="19" a="1"/>
  <c r="N19" i="19" s="1"/>
  <c r="N20" i="19" a="1"/>
  <c r="N20" i="19" s="1"/>
  <c r="N21" i="19" a="1"/>
  <c r="N21" i="19" s="1"/>
  <c r="N22" i="19" a="1"/>
  <c r="N22" i="19" s="1"/>
  <c r="N23" i="19" a="1"/>
  <c r="N23" i="19" s="1"/>
  <c r="N33" i="19" a="1"/>
  <c r="N33" i="19" s="1"/>
  <c r="N34" i="19" a="1"/>
  <c r="N34" i="19" s="1"/>
  <c r="N35" i="19" a="1"/>
  <c r="N35" i="19" s="1"/>
  <c r="N36" i="19" a="1"/>
  <c r="N36" i="19" s="1"/>
  <c r="N37" i="19" a="1"/>
  <c r="N37" i="19" s="1"/>
  <c r="N38" i="19" a="1"/>
  <c r="N38" i="19" s="1"/>
  <c r="N39" i="19" a="1"/>
  <c r="N39" i="19" s="1"/>
  <c r="N40" i="19" a="1"/>
  <c r="N40" i="19" s="1"/>
  <c r="N41" i="19" a="1"/>
  <c r="N41" i="19" s="1"/>
  <c r="N42" i="19" a="1"/>
  <c r="N42" i="19" s="1"/>
  <c r="N43" i="19" a="1"/>
  <c r="N43" i="19" s="1"/>
  <c r="N44" i="19" a="1"/>
  <c r="N44" i="19" s="1"/>
  <c r="N45" i="19" a="1"/>
  <c r="N45" i="19" s="1"/>
  <c r="N46" i="19" a="1"/>
  <c r="N46" i="19" s="1"/>
  <c r="N47" i="19" a="1"/>
  <c r="N47" i="19" s="1"/>
  <c r="N48" i="19" a="1"/>
  <c r="N48" i="19" s="1"/>
  <c r="N49" i="19" a="1"/>
  <c r="N49" i="19" s="1"/>
  <c r="N50" i="19" a="1"/>
  <c r="N50" i="19" s="1"/>
  <c r="N51" i="19" a="1"/>
  <c r="N51" i="19" s="1"/>
  <c r="N52" i="19" a="1"/>
  <c r="N52" i="19" s="1"/>
  <c r="N53" i="19" a="1"/>
  <c r="N53" i="19" s="1"/>
  <c r="N54" i="19" a="1"/>
  <c r="N54" i="19" s="1"/>
  <c r="N55" i="19" a="1"/>
  <c r="N55" i="19" s="1"/>
  <c r="N56" i="19" a="1"/>
  <c r="N56" i="19" s="1"/>
  <c r="N57" i="19" a="1"/>
  <c r="N57" i="19" s="1"/>
  <c r="N58" i="19" a="1"/>
  <c r="N58" i="19" s="1"/>
  <c r="N59" i="19" a="1"/>
  <c r="N59" i="19" s="1"/>
  <c r="N60" i="19" a="1"/>
  <c r="N60" i="19" s="1"/>
  <c r="N62" i="19" a="1"/>
  <c r="N62" i="19" s="1"/>
  <c r="N64" i="19" a="1"/>
  <c r="N64" i="19" s="1"/>
  <c r="N66" i="19" a="1"/>
  <c r="N66" i="19" s="1"/>
  <c r="N68" i="19" a="1"/>
  <c r="N68" i="19" s="1"/>
  <c r="N70" i="19" a="1"/>
  <c r="N70" i="19" s="1"/>
  <c r="N72" i="19" a="1"/>
  <c r="N72" i="19" s="1"/>
  <c r="N74" i="19" a="1"/>
  <c r="N74" i="19" s="1"/>
  <c r="D38" i="18" s="1"/>
  <c r="N75" i="19" a="1"/>
  <c r="N75" i="19" s="1"/>
  <c r="D39" i="18" s="1"/>
  <c r="N76" i="19" a="1"/>
  <c r="N76" i="19" s="1"/>
  <c r="D40" i="18" s="1"/>
  <c r="N77" i="19" a="1"/>
  <c r="N77" i="19" s="1"/>
  <c r="D41" i="18" s="1"/>
  <c r="N78" i="19" a="1"/>
  <c r="N78" i="19" s="1"/>
  <c r="D42" i="18" s="1"/>
  <c r="S6" i="19" a="1"/>
  <c r="S6" i="19" s="1"/>
  <c r="S7" i="19" a="1"/>
  <c r="S7" i="19" s="1"/>
  <c r="S8" i="19" a="1"/>
  <c r="S8" i="19" s="1"/>
  <c r="S9" i="19" a="1"/>
  <c r="S9" i="19" s="1"/>
  <c r="S10" i="19" a="1"/>
  <c r="S10" i="19" s="1"/>
  <c r="S11" i="19" a="1"/>
  <c r="S11" i="19" s="1"/>
  <c r="S12" i="19" a="1"/>
  <c r="S12" i="19" s="1"/>
  <c r="S13" i="19" a="1"/>
  <c r="S13" i="19" s="1"/>
  <c r="S14" i="19" a="1"/>
  <c r="S14" i="19" s="1"/>
  <c r="S15" i="19" a="1"/>
  <c r="S15" i="19" s="1"/>
  <c r="S16" i="19" a="1"/>
  <c r="S16" i="19" s="1"/>
  <c r="S17" i="19" a="1"/>
  <c r="S17" i="19" s="1"/>
  <c r="S18" i="19" a="1"/>
  <c r="S18" i="19" s="1"/>
  <c r="S19" i="19" a="1"/>
  <c r="S19" i="19" s="1"/>
  <c r="S20" i="19" a="1"/>
  <c r="S20" i="19" s="1"/>
  <c r="S21" i="19" a="1"/>
  <c r="S21" i="19" s="1"/>
  <c r="S22" i="19" a="1"/>
  <c r="S22" i="19" s="1"/>
  <c r="S23" i="19" a="1"/>
  <c r="S23" i="19" s="1"/>
  <c r="S33" i="19" a="1"/>
  <c r="S33" i="19" s="1"/>
  <c r="S34" i="19" a="1"/>
  <c r="S34" i="19" s="1"/>
  <c r="S35" i="19" a="1"/>
  <c r="S35" i="19" s="1"/>
  <c r="S36" i="19" a="1"/>
  <c r="S36" i="19" s="1"/>
  <c r="S37" i="19" a="1"/>
  <c r="S37" i="19" s="1"/>
  <c r="S38" i="19" a="1"/>
  <c r="S38" i="19" s="1"/>
  <c r="S39" i="19" a="1"/>
  <c r="S39" i="19" s="1"/>
  <c r="S40" i="19" a="1"/>
  <c r="S40" i="19" s="1"/>
  <c r="S41" i="19" a="1"/>
  <c r="S41" i="19" s="1"/>
  <c r="S42" i="19" a="1"/>
  <c r="S42" i="19" s="1"/>
  <c r="S43" i="19" a="1"/>
  <c r="S43" i="19" s="1"/>
  <c r="S44" i="19" a="1"/>
  <c r="S44" i="19" s="1"/>
  <c r="S45" i="19" a="1"/>
  <c r="S45" i="19" s="1"/>
  <c r="S46" i="19" a="1"/>
  <c r="S46" i="19" s="1"/>
  <c r="S47" i="19" a="1"/>
  <c r="S47" i="19" s="1"/>
  <c r="S48" i="19" a="1"/>
  <c r="S48" i="19" s="1"/>
  <c r="S49" i="19" a="1"/>
  <c r="S49" i="19" s="1"/>
  <c r="S50" i="19" a="1"/>
  <c r="S50" i="19" s="1"/>
  <c r="S51" i="19" a="1"/>
  <c r="S51" i="19" s="1"/>
  <c r="S52" i="19" a="1"/>
  <c r="S52" i="19" s="1"/>
  <c r="S53" i="19" a="1"/>
  <c r="S53" i="19" s="1"/>
  <c r="S54" i="19" a="1"/>
  <c r="S54" i="19" s="1"/>
  <c r="S55" i="19" a="1"/>
  <c r="S55" i="19" s="1"/>
  <c r="S56" i="19" a="1"/>
  <c r="S56" i="19" s="1"/>
  <c r="S57" i="19" a="1"/>
  <c r="S57" i="19" s="1"/>
  <c r="S58" i="19" a="1"/>
  <c r="S58" i="19" s="1"/>
  <c r="S59" i="19" a="1"/>
  <c r="S59" i="19" s="1"/>
  <c r="S60" i="19" a="1"/>
  <c r="S60" i="19" s="1"/>
  <c r="S62" i="19" a="1"/>
  <c r="S62" i="19" s="1"/>
  <c r="S64" i="19" a="1"/>
  <c r="S64" i="19" s="1"/>
  <c r="S65" i="19" a="1"/>
  <c r="S65" i="19" s="1"/>
  <c r="S66" i="19" a="1"/>
  <c r="S66" i="19" s="1"/>
  <c r="S67" i="19" a="1"/>
  <c r="S67" i="19" s="1"/>
  <c r="S68" i="19" a="1"/>
  <c r="S68" i="19" s="1"/>
  <c r="S70" i="19" a="1"/>
  <c r="S70" i="19" s="1"/>
  <c r="S72" i="19" a="1"/>
  <c r="S72" i="19" s="1"/>
  <c r="S74" i="19" a="1"/>
  <c r="S74" i="19" s="1"/>
  <c r="S75" i="19" a="1"/>
  <c r="S75" i="19" s="1"/>
  <c r="I39" i="18" s="1"/>
  <c r="S76" i="19" a="1"/>
  <c r="S76" i="19" s="1"/>
  <c r="I40" i="18" s="1"/>
  <c r="S77" i="19" a="1"/>
  <c r="S77" i="19" s="1"/>
  <c r="I41" i="18" s="1"/>
  <c r="R6" i="19" a="1"/>
  <c r="R6" i="19" s="1"/>
  <c r="R7" i="19" a="1"/>
  <c r="R7" i="19" s="1"/>
  <c r="R8" i="19" a="1"/>
  <c r="R8" i="19" s="1"/>
  <c r="R9" i="19" a="1"/>
  <c r="R9" i="19" s="1"/>
  <c r="R10" i="19" a="1"/>
  <c r="R10" i="19" s="1"/>
  <c r="R11" i="19" a="1"/>
  <c r="R11" i="19" s="1"/>
  <c r="R12" i="19" a="1"/>
  <c r="R12" i="19" s="1"/>
  <c r="R13" i="19" a="1"/>
  <c r="R13" i="19" s="1"/>
  <c r="R14" i="19" a="1"/>
  <c r="R14" i="19" s="1"/>
  <c r="R15" i="19" a="1"/>
  <c r="R15" i="19" s="1"/>
  <c r="R16" i="19" a="1"/>
  <c r="R16" i="19" s="1"/>
  <c r="R17" i="19" a="1"/>
  <c r="R17" i="19" s="1"/>
  <c r="R18" i="19" a="1"/>
  <c r="R18" i="19" s="1"/>
  <c r="R19" i="19" a="1"/>
  <c r="R19" i="19" s="1"/>
  <c r="R20" i="19" a="1"/>
  <c r="R20" i="19" s="1"/>
  <c r="R21" i="19" a="1"/>
  <c r="R21" i="19" s="1"/>
  <c r="R22" i="19" a="1"/>
  <c r="R22" i="19" s="1"/>
  <c r="R23" i="19" a="1"/>
  <c r="R23" i="19" s="1"/>
  <c r="R33" i="19" a="1"/>
  <c r="R33" i="19" s="1"/>
  <c r="R34" i="19" a="1"/>
  <c r="R34" i="19" s="1"/>
  <c r="R35" i="19" a="1"/>
  <c r="R35" i="19" s="1"/>
  <c r="R36" i="19" a="1"/>
  <c r="R36" i="19" s="1"/>
  <c r="R37" i="19" a="1"/>
  <c r="R37" i="19" s="1"/>
  <c r="R38" i="19" a="1"/>
  <c r="R38" i="19" s="1"/>
  <c r="R39" i="19" a="1"/>
  <c r="R39" i="19" s="1"/>
  <c r="R40" i="19" a="1"/>
  <c r="R40" i="19" s="1"/>
  <c r="R41" i="19" a="1"/>
  <c r="R41" i="19" s="1"/>
  <c r="R42" i="19" a="1"/>
  <c r="R42" i="19" s="1"/>
  <c r="R43" i="19" a="1"/>
  <c r="R43" i="19" s="1"/>
  <c r="R44" i="19" a="1"/>
  <c r="R44" i="19" s="1"/>
  <c r="R45" i="19" a="1"/>
  <c r="R45" i="19" s="1"/>
  <c r="R46" i="19" a="1"/>
  <c r="R46" i="19" s="1"/>
  <c r="R47" i="19" a="1"/>
  <c r="R47" i="19" s="1"/>
  <c r="R48" i="19" a="1"/>
  <c r="R48" i="19" s="1"/>
  <c r="R49" i="19" a="1"/>
  <c r="R49" i="19" s="1"/>
  <c r="R50" i="19" a="1"/>
  <c r="R50" i="19" s="1"/>
  <c r="R51" i="19" a="1"/>
  <c r="R51" i="19" s="1"/>
  <c r="R52" i="19" a="1"/>
  <c r="R52" i="19" s="1"/>
  <c r="R53" i="19" a="1"/>
  <c r="R53" i="19" s="1"/>
  <c r="R54" i="19" a="1"/>
  <c r="R54" i="19" s="1"/>
  <c r="R55" i="19" a="1"/>
  <c r="R55" i="19" s="1"/>
  <c r="R56" i="19" a="1"/>
  <c r="R56" i="19" s="1"/>
  <c r="R57" i="19" a="1"/>
  <c r="R57" i="19" s="1"/>
  <c r="R58" i="19" a="1"/>
  <c r="R58" i="19" s="1"/>
  <c r="R59" i="19" a="1"/>
  <c r="R59" i="19" s="1"/>
  <c r="R60" i="19" a="1"/>
  <c r="R60" i="19" s="1"/>
  <c r="R61" i="19" a="1"/>
  <c r="R61" i="19" s="1"/>
  <c r="R62" i="19" a="1"/>
  <c r="R62" i="19" s="1"/>
  <c r="R63" i="19" a="1"/>
  <c r="R63" i="19" s="1"/>
  <c r="R64" i="19" a="1"/>
  <c r="R64" i="19" s="1"/>
  <c r="R66" i="19" a="1"/>
  <c r="R66" i="19" s="1"/>
  <c r="R67" i="19" a="1"/>
  <c r="R67" i="19" s="1"/>
  <c r="R68" i="19" a="1"/>
  <c r="R68" i="19" s="1"/>
  <c r="R70" i="19" a="1"/>
  <c r="R70" i="19" s="1"/>
  <c r="R72" i="19" a="1"/>
  <c r="R72" i="19" s="1"/>
  <c r="R74" i="19" a="1"/>
  <c r="R74" i="19" s="1"/>
  <c r="R75" i="19" a="1"/>
  <c r="R75" i="19" s="1"/>
  <c r="H39" i="18" s="1"/>
  <c r="R76" i="19" a="1"/>
  <c r="R76" i="19" s="1"/>
  <c r="H40" i="18" s="1"/>
  <c r="R77" i="19" a="1"/>
  <c r="R77" i="19" s="1"/>
  <c r="H41" i="18" s="1"/>
  <c r="R78" i="19" a="1"/>
  <c r="R78" i="19" s="1"/>
  <c r="H42" i="18" s="1"/>
  <c r="Q6" i="19" a="1"/>
  <c r="Q6" i="19" s="1"/>
  <c r="Q7" i="19" a="1"/>
  <c r="Q7" i="19" s="1"/>
  <c r="Q8" i="19" a="1"/>
  <c r="Q8" i="19" s="1"/>
  <c r="Q9" i="19" a="1"/>
  <c r="Q9" i="19" s="1"/>
  <c r="Q10" i="19" a="1"/>
  <c r="Q10" i="19" s="1"/>
  <c r="Q11" i="19" a="1"/>
  <c r="Q11" i="19" s="1"/>
  <c r="Q12" i="19" a="1"/>
  <c r="Q12" i="19" s="1"/>
  <c r="Q13" i="19" a="1"/>
  <c r="Q13" i="19" s="1"/>
  <c r="Q14" i="19" a="1"/>
  <c r="Q14" i="19" s="1"/>
  <c r="Q15" i="19" a="1"/>
  <c r="Q15" i="19" s="1"/>
  <c r="Q16" i="19" a="1"/>
  <c r="Q16" i="19" s="1"/>
  <c r="Q17" i="19" a="1"/>
  <c r="Q17" i="19" s="1"/>
  <c r="Q18" i="19" a="1"/>
  <c r="Q18" i="19" s="1"/>
  <c r="Q19" i="19" a="1"/>
  <c r="Q19" i="19" s="1"/>
  <c r="Q20" i="19" a="1"/>
  <c r="Q20" i="19" s="1"/>
  <c r="Q21" i="19" a="1"/>
  <c r="Q21" i="19" s="1"/>
  <c r="Q22" i="19" a="1"/>
  <c r="Q22" i="19" s="1"/>
  <c r="Q23" i="19" a="1"/>
  <c r="Q23" i="19" s="1"/>
  <c r="Q33" i="19" a="1"/>
  <c r="Q33" i="19" s="1"/>
  <c r="Q34" i="19" a="1"/>
  <c r="Q34" i="19" s="1"/>
  <c r="Q35" i="19" a="1"/>
  <c r="Q35" i="19" s="1"/>
  <c r="Q36" i="19" a="1"/>
  <c r="Q36" i="19" s="1"/>
  <c r="Q37" i="19" a="1"/>
  <c r="Q37" i="19" s="1"/>
  <c r="Q38" i="19" a="1"/>
  <c r="Q38" i="19" s="1"/>
  <c r="Q39" i="19" a="1"/>
  <c r="Q39" i="19" s="1"/>
  <c r="Q40" i="19" a="1"/>
  <c r="Q40" i="19" s="1"/>
  <c r="Q41" i="19" a="1"/>
  <c r="Q41" i="19" s="1"/>
  <c r="Q42" i="19" a="1"/>
  <c r="Q42" i="19" s="1"/>
  <c r="Q43" i="19" a="1"/>
  <c r="Q43" i="19" s="1"/>
  <c r="Q44" i="19" a="1"/>
  <c r="Q44" i="19" s="1"/>
  <c r="Q45" i="19" a="1"/>
  <c r="Q45" i="19" s="1"/>
  <c r="Q46" i="19" a="1"/>
  <c r="Q46" i="19" s="1"/>
  <c r="Q47" i="19" a="1"/>
  <c r="Q47" i="19" s="1"/>
  <c r="Q48" i="19" a="1"/>
  <c r="Q48" i="19" s="1"/>
  <c r="Q49" i="19" a="1"/>
  <c r="Q49" i="19" s="1"/>
  <c r="Q50" i="19" a="1"/>
  <c r="Q50" i="19" s="1"/>
  <c r="Q51" i="19" a="1"/>
  <c r="Q51" i="19" s="1"/>
  <c r="Q52" i="19" a="1"/>
  <c r="Q52" i="19" s="1"/>
  <c r="Q53" i="19" a="1"/>
  <c r="Q53" i="19" s="1"/>
  <c r="Q54" i="19" a="1"/>
  <c r="Q54" i="19" s="1"/>
  <c r="Q55" i="19" a="1"/>
  <c r="Q55" i="19" s="1"/>
  <c r="Q56" i="19" a="1"/>
  <c r="Q56" i="19" s="1"/>
  <c r="Q57" i="19" a="1"/>
  <c r="Q57" i="19" s="1"/>
  <c r="Q58" i="19" a="1"/>
  <c r="Q58" i="19" s="1"/>
  <c r="Q59" i="19" a="1"/>
  <c r="Q59" i="19" s="1"/>
  <c r="Q60" i="19" a="1"/>
  <c r="Q60" i="19" s="1"/>
  <c r="Q62" i="19" a="1"/>
  <c r="Q62" i="19" s="1"/>
  <c r="Q64" i="19" a="1"/>
  <c r="Q64" i="19" s="1"/>
  <c r="Q66" i="19" a="1"/>
  <c r="Q66" i="19" s="1"/>
  <c r="Q68" i="19" a="1"/>
  <c r="Q68" i="19" s="1"/>
  <c r="Q70" i="19" a="1"/>
  <c r="Q70" i="19" s="1"/>
  <c r="Q72" i="19" a="1"/>
  <c r="Q72" i="19" s="1"/>
  <c r="Q74" i="19" a="1"/>
  <c r="Q74" i="19" s="1"/>
  <c r="Q75" i="19" a="1"/>
  <c r="Q75" i="19" s="1"/>
  <c r="G39" i="18" s="1"/>
  <c r="Q76" i="19" a="1"/>
  <c r="Q76" i="19" s="1"/>
  <c r="G40" i="18" s="1"/>
  <c r="Q77" i="19" a="1"/>
  <c r="Q77" i="19" s="1"/>
  <c r="G41" i="18" s="1"/>
  <c r="Q78" i="19" a="1"/>
  <c r="Q78" i="19" s="1"/>
  <c r="G42" i="18" s="1"/>
  <c r="P6" i="19" a="1"/>
  <c r="P6" i="19" s="1"/>
  <c r="P7" i="19" a="1"/>
  <c r="P7" i="19" s="1"/>
  <c r="P8" i="19" a="1"/>
  <c r="P8" i="19" s="1"/>
  <c r="P9" i="19" a="1"/>
  <c r="P9" i="19" s="1"/>
  <c r="P10" i="19" a="1"/>
  <c r="P10" i="19" s="1"/>
  <c r="P11" i="19" a="1"/>
  <c r="P11" i="19" s="1"/>
  <c r="P12" i="19" a="1"/>
  <c r="P12" i="19" s="1"/>
  <c r="P13" i="19" a="1"/>
  <c r="P13" i="19" s="1"/>
  <c r="P14" i="19" a="1"/>
  <c r="P14" i="19" s="1"/>
  <c r="P15" i="19" a="1"/>
  <c r="P15" i="19" s="1"/>
  <c r="P16" i="19" a="1"/>
  <c r="P16" i="19" s="1"/>
  <c r="P17" i="19" a="1"/>
  <c r="P17" i="19" s="1"/>
  <c r="P18" i="19" a="1"/>
  <c r="P18" i="19" s="1"/>
  <c r="P19" i="19" a="1"/>
  <c r="P19" i="19" s="1"/>
  <c r="P20" i="19" a="1"/>
  <c r="P20" i="19" s="1"/>
  <c r="P21" i="19" a="1"/>
  <c r="P21" i="19" s="1"/>
  <c r="P22" i="19" a="1"/>
  <c r="P22" i="19" s="1"/>
  <c r="P23" i="19" a="1"/>
  <c r="P23" i="19" s="1"/>
  <c r="P33" i="19" a="1"/>
  <c r="P33" i="19" s="1"/>
  <c r="P34" i="19" a="1"/>
  <c r="P34" i="19" s="1"/>
  <c r="P35" i="19" a="1"/>
  <c r="P35" i="19" s="1"/>
  <c r="P36" i="19" a="1"/>
  <c r="P36" i="19" s="1"/>
  <c r="P37" i="19" a="1"/>
  <c r="P37" i="19" s="1"/>
  <c r="P38" i="19" a="1"/>
  <c r="P38" i="19" s="1"/>
  <c r="P39" i="19" a="1"/>
  <c r="P39" i="19" s="1"/>
  <c r="P40" i="19" a="1"/>
  <c r="P40" i="19" s="1"/>
  <c r="P41" i="19" a="1"/>
  <c r="P41" i="19" s="1"/>
  <c r="P42" i="19" a="1"/>
  <c r="P42" i="19" s="1"/>
  <c r="P43" i="19" a="1"/>
  <c r="P43" i="19" s="1"/>
  <c r="P44" i="19" a="1"/>
  <c r="P44" i="19" s="1"/>
  <c r="P45" i="19" a="1"/>
  <c r="P45" i="19" s="1"/>
  <c r="P46" i="19" a="1"/>
  <c r="P46" i="19" s="1"/>
  <c r="P47" i="19" a="1"/>
  <c r="P47" i="19" s="1"/>
  <c r="P48" i="19" a="1"/>
  <c r="P48" i="19" s="1"/>
  <c r="P49" i="19" a="1"/>
  <c r="P49" i="19" s="1"/>
  <c r="P50" i="19" a="1"/>
  <c r="P50" i="19" s="1"/>
  <c r="P51" i="19" a="1"/>
  <c r="P51" i="19" s="1"/>
  <c r="P52" i="19" a="1"/>
  <c r="P52" i="19" s="1"/>
  <c r="P53" i="19" a="1"/>
  <c r="P53" i="19" s="1"/>
  <c r="P54" i="19" a="1"/>
  <c r="P54" i="19" s="1"/>
  <c r="P55" i="19" a="1"/>
  <c r="P55" i="19" s="1"/>
  <c r="P56" i="19" a="1"/>
  <c r="P56" i="19" s="1"/>
  <c r="P57" i="19" a="1"/>
  <c r="P57" i="19" s="1"/>
  <c r="P58" i="19" a="1"/>
  <c r="P58" i="19" s="1"/>
  <c r="P59" i="19" a="1"/>
  <c r="P59" i="19" s="1"/>
  <c r="P60" i="19" a="1"/>
  <c r="P60" i="19" s="1"/>
  <c r="P62" i="19" a="1"/>
  <c r="P62" i="19" s="1"/>
  <c r="P64" i="19" a="1"/>
  <c r="P64" i="19" s="1"/>
  <c r="P66" i="19" a="1"/>
  <c r="P66" i="19" s="1"/>
  <c r="P68" i="19" a="1"/>
  <c r="P68" i="19" s="1"/>
  <c r="P70" i="19" a="1"/>
  <c r="P70" i="19" s="1"/>
  <c r="P72" i="19" a="1"/>
  <c r="P72" i="19" s="1"/>
  <c r="P74" i="19" a="1"/>
  <c r="P74" i="19" s="1"/>
  <c r="P75" i="19" a="1"/>
  <c r="P75" i="19" s="1"/>
  <c r="P76" i="19" a="1"/>
  <c r="P76" i="19" s="1"/>
  <c r="P77" i="19" a="1"/>
  <c r="P77" i="19" s="1"/>
  <c r="F41" i="18" s="1"/>
  <c r="P78" i="19" a="1"/>
  <c r="P78" i="19" s="1"/>
  <c r="F42" i="18" s="1"/>
  <c r="O6" i="19" a="1"/>
  <c r="O6" i="19" s="1"/>
  <c r="O7" i="19" a="1"/>
  <c r="O7" i="19" s="1"/>
  <c r="O8" i="19" a="1"/>
  <c r="O8" i="19" s="1"/>
  <c r="O9" i="19" a="1"/>
  <c r="O9" i="19" s="1"/>
  <c r="O10" i="19" a="1"/>
  <c r="O10" i="19" s="1"/>
  <c r="O11" i="19" a="1"/>
  <c r="O11" i="19" s="1"/>
  <c r="O12" i="19" a="1"/>
  <c r="O12" i="19" s="1"/>
  <c r="O13" i="19" a="1"/>
  <c r="O13" i="19" s="1"/>
  <c r="O14" i="19" a="1"/>
  <c r="O14" i="19" s="1"/>
  <c r="O15" i="19" a="1"/>
  <c r="O15" i="19" s="1"/>
  <c r="O16" i="19" a="1"/>
  <c r="O16" i="19" s="1"/>
  <c r="O17" i="19" a="1"/>
  <c r="O17" i="19" s="1"/>
  <c r="O18" i="19" a="1"/>
  <c r="O18" i="19" s="1"/>
  <c r="O19" i="19" a="1"/>
  <c r="O19" i="19" s="1"/>
  <c r="O20" i="19" a="1"/>
  <c r="O20" i="19" s="1"/>
  <c r="O21" i="19" a="1"/>
  <c r="O21" i="19" s="1"/>
  <c r="O22" i="19" a="1"/>
  <c r="O22" i="19" s="1"/>
  <c r="O23" i="19" a="1"/>
  <c r="O23" i="19" s="1"/>
  <c r="O33" i="19" a="1"/>
  <c r="O33" i="19" s="1"/>
  <c r="O34" i="19" a="1"/>
  <c r="O34" i="19" s="1"/>
  <c r="O35" i="19" a="1"/>
  <c r="O35" i="19" s="1"/>
  <c r="O36" i="19" a="1"/>
  <c r="O36" i="19" s="1"/>
  <c r="O37" i="19" a="1"/>
  <c r="O37" i="19" s="1"/>
  <c r="O38" i="19" a="1"/>
  <c r="O38" i="19" s="1"/>
  <c r="O39" i="19" a="1"/>
  <c r="O39" i="19" s="1"/>
  <c r="O40" i="19" a="1"/>
  <c r="O40" i="19" s="1"/>
  <c r="O41" i="19" a="1"/>
  <c r="O41" i="19" s="1"/>
  <c r="O42" i="19" a="1"/>
  <c r="O42" i="19" s="1"/>
  <c r="O43" i="19" a="1"/>
  <c r="O43" i="19" s="1"/>
  <c r="O44" i="19" a="1"/>
  <c r="O44" i="19" s="1"/>
  <c r="O45" i="19" a="1"/>
  <c r="O45" i="19" s="1"/>
  <c r="O46" i="19" a="1"/>
  <c r="O46" i="19" s="1"/>
  <c r="O47" i="19" a="1"/>
  <c r="O47" i="19" s="1"/>
  <c r="O48" i="19" a="1"/>
  <c r="O48" i="19" s="1"/>
  <c r="O49" i="19" a="1"/>
  <c r="O49" i="19" s="1"/>
  <c r="O50" i="19" a="1"/>
  <c r="O50" i="19" s="1"/>
  <c r="O51" i="19" a="1"/>
  <c r="O51" i="19" s="1"/>
  <c r="O52" i="19" a="1"/>
  <c r="O52" i="19" s="1"/>
  <c r="O53" i="19" a="1"/>
  <c r="O53" i="19" s="1"/>
  <c r="O54" i="19" a="1"/>
  <c r="O54" i="19" s="1"/>
  <c r="O55" i="19" a="1"/>
  <c r="O55" i="19" s="1"/>
  <c r="O56" i="19" a="1"/>
  <c r="O56" i="19" s="1"/>
  <c r="O57" i="19" a="1"/>
  <c r="O57" i="19" s="1"/>
  <c r="O58" i="19" a="1"/>
  <c r="O58" i="19" s="1"/>
  <c r="O59" i="19" a="1"/>
  <c r="O59" i="19" s="1"/>
  <c r="O60" i="19" a="1"/>
  <c r="O60" i="19" s="1"/>
  <c r="O62" i="19" a="1"/>
  <c r="O62" i="19" s="1"/>
  <c r="O64" i="19" a="1"/>
  <c r="O64" i="19" s="1"/>
  <c r="O66" i="19" a="1"/>
  <c r="O66" i="19" s="1"/>
  <c r="O68" i="19" a="1"/>
  <c r="O68" i="19" s="1"/>
  <c r="O70" i="19" a="1"/>
  <c r="O70" i="19" s="1"/>
  <c r="O72" i="19" a="1"/>
  <c r="O72" i="19" s="1"/>
  <c r="O74" i="19" a="1"/>
  <c r="O74" i="19" s="1"/>
  <c r="O75" i="19" a="1"/>
  <c r="O75" i="19" s="1"/>
  <c r="O76" i="19" a="1"/>
  <c r="O76" i="19" s="1"/>
  <c r="O77" i="19" a="1"/>
  <c r="O77" i="19" s="1"/>
  <c r="E41" i="18" s="1"/>
  <c r="O78" i="19" a="1"/>
  <c r="O78" i="19" s="1"/>
  <c r="E42" i="18" s="1"/>
  <c r="M7" i="19" a="1"/>
  <c r="M7" i="19" s="1"/>
  <c r="M8" i="19" a="1"/>
  <c r="M8" i="19" s="1"/>
  <c r="M9" i="19" a="1"/>
  <c r="M9" i="19" s="1"/>
  <c r="M10" i="19" a="1"/>
  <c r="M10" i="19" s="1"/>
  <c r="M11" i="19" a="1"/>
  <c r="M11" i="19" s="1"/>
  <c r="M12" i="19" a="1"/>
  <c r="M12" i="19" s="1"/>
  <c r="M13" i="19" a="1"/>
  <c r="M13" i="19" s="1"/>
  <c r="M14" i="19" a="1"/>
  <c r="M14" i="19" s="1"/>
  <c r="M15" i="19" a="1"/>
  <c r="M15" i="19" s="1"/>
  <c r="M16" i="19" a="1"/>
  <c r="M16" i="19" s="1"/>
  <c r="M17" i="19" a="1"/>
  <c r="M17" i="19" s="1"/>
  <c r="M18" i="19" a="1"/>
  <c r="M18" i="19" s="1"/>
  <c r="M19" i="19" a="1"/>
  <c r="M19" i="19" s="1"/>
  <c r="M20" i="19" a="1"/>
  <c r="M20" i="19" s="1"/>
  <c r="M21" i="19" a="1"/>
  <c r="M21" i="19" s="1"/>
  <c r="M22" i="19" a="1"/>
  <c r="M22" i="19" s="1"/>
  <c r="M23" i="19" a="1"/>
  <c r="M23" i="19" s="1"/>
  <c r="M33" i="19" a="1"/>
  <c r="M33" i="19" s="1"/>
  <c r="M34" i="19" a="1"/>
  <c r="M34" i="19" s="1"/>
  <c r="M35" i="19" a="1"/>
  <c r="M35" i="19" s="1"/>
  <c r="M36" i="19" a="1"/>
  <c r="M36" i="19" s="1"/>
  <c r="M37" i="19" a="1"/>
  <c r="M37" i="19" s="1"/>
  <c r="M38" i="19" a="1"/>
  <c r="M38" i="19" s="1"/>
  <c r="M39" i="19" a="1"/>
  <c r="M39" i="19" s="1"/>
  <c r="M40" i="19" a="1"/>
  <c r="M40" i="19" s="1"/>
  <c r="M41" i="19" a="1"/>
  <c r="M41" i="19" s="1"/>
  <c r="M42" i="19" a="1"/>
  <c r="M42" i="19" s="1"/>
  <c r="M43" i="19" a="1"/>
  <c r="M43" i="19" s="1"/>
  <c r="M44" i="19" a="1"/>
  <c r="M44" i="19" s="1"/>
  <c r="M45" i="19" a="1"/>
  <c r="M45" i="19" s="1"/>
  <c r="M46" i="19" a="1"/>
  <c r="M46" i="19" s="1"/>
  <c r="M47" i="19" a="1"/>
  <c r="M47" i="19" s="1"/>
  <c r="M48" i="19" a="1"/>
  <c r="M48" i="19" s="1"/>
  <c r="M49" i="19" a="1"/>
  <c r="M49" i="19" s="1"/>
  <c r="M50" i="19" a="1"/>
  <c r="M50" i="19" s="1"/>
  <c r="M51" i="19" a="1"/>
  <c r="M51" i="19" s="1"/>
  <c r="M52" i="19" a="1"/>
  <c r="M52" i="19" s="1"/>
  <c r="M53" i="19" a="1"/>
  <c r="M53" i="19" s="1"/>
  <c r="M54" i="19" a="1"/>
  <c r="M54" i="19" s="1"/>
  <c r="M55" i="19" a="1"/>
  <c r="M55" i="19" s="1"/>
  <c r="M56" i="19" a="1"/>
  <c r="M56" i="19" s="1"/>
  <c r="M57" i="19" a="1"/>
  <c r="M57" i="19" s="1"/>
  <c r="M58" i="19" a="1"/>
  <c r="M58" i="19" s="1"/>
  <c r="M59" i="19" a="1"/>
  <c r="M59" i="19" s="1"/>
  <c r="M60" i="19" a="1"/>
  <c r="M60" i="19" s="1"/>
  <c r="M62" i="19" a="1"/>
  <c r="M62" i="19" s="1"/>
  <c r="M64" i="19" a="1"/>
  <c r="M64" i="19" s="1"/>
  <c r="M66" i="19" a="1"/>
  <c r="M66" i="19" s="1"/>
  <c r="M68" i="19" a="1"/>
  <c r="M68" i="19" s="1"/>
  <c r="M70" i="19" a="1"/>
  <c r="M70" i="19" s="1"/>
  <c r="M72" i="19" a="1"/>
  <c r="M72" i="19" s="1"/>
  <c r="M74" i="19" a="1"/>
  <c r="M74" i="19" s="1"/>
  <c r="C38" i="18" s="1"/>
  <c r="M75" i="19" a="1"/>
  <c r="M75" i="19" s="1"/>
  <c r="C39" i="18" s="1"/>
  <c r="M76" i="19" a="1"/>
  <c r="M76" i="19" s="1"/>
  <c r="C40" i="18" s="1"/>
  <c r="M77" i="19" a="1"/>
  <c r="M77" i="19" s="1"/>
  <c r="C41" i="18" s="1"/>
  <c r="M78" i="19" a="1"/>
  <c r="M78" i="19" s="1"/>
  <c r="C42" i="18" s="1"/>
  <c r="M6" i="19" a="1"/>
  <c r="M6" i="19" s="1"/>
  <c r="S10" i="5" a="1"/>
  <c r="S10" i="5" s="1"/>
  <c r="S18" i="5" a="1"/>
  <c r="S18" i="5" s="1"/>
  <c r="S23" i="5" a="1"/>
  <c r="S23" i="5" s="1"/>
  <c r="R38" i="5" a="1"/>
  <c r="R38" i="5" s="1"/>
  <c r="R40" i="5" a="1"/>
  <c r="R40" i="5" s="1"/>
  <c r="R41" i="5" a="1"/>
  <c r="R41" i="5" s="1"/>
  <c r="S43" i="5" a="1"/>
  <c r="S43" i="5" s="1"/>
  <c r="S44" i="5" a="1"/>
  <c r="S44" i="5" s="1"/>
  <c r="S45" i="5" a="1"/>
  <c r="S45" i="5" s="1"/>
  <c r="R55" i="5" a="1"/>
  <c r="R55" i="5" s="1"/>
  <c r="R57" i="5" a="1"/>
  <c r="R57" i="5" s="1"/>
  <c r="L68" i="5"/>
  <c r="L66" i="5"/>
  <c r="L64" i="5"/>
  <c r="L62" i="5"/>
  <c r="L60" i="5"/>
  <c r="L58" i="5"/>
  <c r="L56" i="5"/>
  <c r="K68" i="5"/>
  <c r="K66" i="5"/>
  <c r="K64" i="5"/>
  <c r="K62" i="5"/>
  <c r="K60" i="5"/>
  <c r="K58" i="5"/>
  <c r="K56" i="5"/>
  <c r="L73" i="19"/>
  <c r="S73" i="19" s="1" a="1"/>
  <c r="S73" i="19" s="1"/>
  <c r="L71" i="19"/>
  <c r="S71" i="19" s="1" a="1"/>
  <c r="S71" i="19" s="1"/>
  <c r="L69" i="19"/>
  <c r="S69" i="19" s="1" a="1"/>
  <c r="S69" i="19" s="1"/>
  <c r="L67" i="19"/>
  <c r="L65" i="19"/>
  <c r="L63" i="19"/>
  <c r="S63" i="19" s="1" a="1"/>
  <c r="S63" i="19" s="1"/>
  <c r="L61" i="19"/>
  <c r="S61" i="19" s="1" a="1"/>
  <c r="S61" i="19" s="1"/>
  <c r="K73" i="19"/>
  <c r="R73" i="19" s="1" a="1"/>
  <c r="R73" i="19" s="1"/>
  <c r="K71" i="19"/>
  <c r="R71" i="19" s="1" a="1"/>
  <c r="R71" i="19" s="1"/>
  <c r="K69" i="19"/>
  <c r="R69" i="19" s="1" a="1"/>
  <c r="R69" i="19" s="1"/>
  <c r="K67" i="19"/>
  <c r="K65" i="19"/>
  <c r="R65" i="19" s="1" a="1"/>
  <c r="R65" i="19" s="1"/>
  <c r="K63" i="19"/>
  <c r="K61" i="19"/>
  <c r="I37" i="18" l="1"/>
  <c r="H37" i="18"/>
  <c r="T27" i="5"/>
  <c r="T32" i="5"/>
  <c r="T30" i="19"/>
  <c r="T29" i="19"/>
  <c r="T32" i="19"/>
  <c r="T28" i="19"/>
  <c r="T27" i="19"/>
  <c r="T31" i="19"/>
  <c r="T26" i="19"/>
  <c r="T25" i="19"/>
  <c r="T24" i="19"/>
  <c r="T25" i="5"/>
  <c r="T31" i="5"/>
  <c r="T28" i="5"/>
  <c r="T29" i="5"/>
  <c r="T26" i="5"/>
  <c r="T30" i="5"/>
  <c r="T24" i="5"/>
  <c r="R9" i="5" a="1"/>
  <c r="R9" i="5" s="1"/>
  <c r="R6" i="5" a="1"/>
  <c r="R6" i="5" s="1"/>
  <c r="S50" i="5" a="1"/>
  <c r="S50" i="5" s="1"/>
  <c r="S22" i="5" a="1"/>
  <c r="S22" i="5" s="1"/>
  <c r="S21" i="5" a="1"/>
  <c r="S21" i="5" s="1"/>
  <c r="S15" i="5" a="1"/>
  <c r="S15" i="5" s="1"/>
  <c r="R48" i="5" a="1"/>
  <c r="R48" i="5" s="1"/>
  <c r="S20" i="5" a="1"/>
  <c r="S20" i="5" s="1"/>
  <c r="S12" i="5" a="1"/>
  <c r="S12" i="5" s="1"/>
  <c r="S16" i="5" a="1"/>
  <c r="S16" i="5" s="1"/>
  <c r="I42" i="18"/>
  <c r="J42" i="18" s="1"/>
  <c r="K42" i="18" s="1"/>
  <c r="F38" i="18"/>
  <c r="F39" i="18"/>
  <c r="R34" i="5" a="1"/>
  <c r="R34" i="5" s="1"/>
  <c r="F40" i="18"/>
  <c r="E40" i="18"/>
  <c r="E39" i="18"/>
  <c r="E38" i="18"/>
  <c r="T78" i="19"/>
  <c r="J41" i="18"/>
  <c r="K41" i="18" s="1"/>
  <c r="T77" i="19"/>
  <c r="R14" i="5" a="1"/>
  <c r="R14" i="5" s="1"/>
  <c r="R8" i="5" a="1"/>
  <c r="R8" i="5" s="1"/>
  <c r="R49" i="5" a="1"/>
  <c r="R49" i="5" s="1"/>
  <c r="R17" i="5" a="1"/>
  <c r="R17" i="5" s="1"/>
  <c r="R33" i="5" a="1"/>
  <c r="R33" i="5" s="1"/>
  <c r="R36" i="5" a="1"/>
  <c r="R36" i="5" s="1"/>
  <c r="R42" i="5" a="1"/>
  <c r="R42" i="5" s="1"/>
  <c r="R19" i="5" a="1"/>
  <c r="R19" i="5" s="1"/>
  <c r="R11" i="5" a="1"/>
  <c r="R11" i="5" s="1"/>
  <c r="R47" i="5" a="1"/>
  <c r="R47" i="5" s="1"/>
  <c r="R59" i="5" a="1"/>
  <c r="R59" i="5" s="1"/>
  <c r="R35" i="5" a="1"/>
  <c r="R35" i="5" s="1"/>
  <c r="R37" i="5" a="1"/>
  <c r="R37" i="5" s="1"/>
  <c r="R46" i="5" a="1"/>
  <c r="R46" i="5" s="1"/>
  <c r="R13" i="5" a="1"/>
  <c r="R13" i="5" s="1"/>
  <c r="R7" i="5" a="1"/>
  <c r="R7" i="5" s="1"/>
  <c r="R39" i="5" a="1"/>
  <c r="R39" i="5" s="1"/>
  <c r="G38" i="18"/>
  <c r="R58" i="5" a="1"/>
  <c r="R58" i="5" s="1"/>
  <c r="R56" i="5" a="1"/>
  <c r="R56" i="5" s="1"/>
  <c r="R52" i="5" a="1"/>
  <c r="R52" i="5" s="1"/>
  <c r="R54" i="5" a="1"/>
  <c r="R54" i="5" s="1"/>
  <c r="R51" i="5" a="1"/>
  <c r="R51" i="5" s="1"/>
  <c r="R67" i="5" a="1"/>
  <c r="R67" i="5" s="1"/>
  <c r="R21" i="5" a="1"/>
  <c r="R21" i="5" s="1"/>
  <c r="R50" i="5" a="1"/>
  <c r="R50" i="5" s="1"/>
  <c r="S33" i="5" a="1"/>
  <c r="S33" i="5" s="1"/>
  <c r="S37" i="5" a="1"/>
  <c r="S37" i="5" s="1"/>
  <c r="S11" i="5" a="1"/>
  <c r="S11" i="5" s="1"/>
  <c r="S17" i="5" a="1"/>
  <c r="S17" i="5" s="1"/>
  <c r="S46" i="5" a="1"/>
  <c r="S46" i="5" s="1"/>
  <c r="R68" i="5" a="1"/>
  <c r="R68" i="5" s="1"/>
  <c r="R65" i="5" a="1"/>
  <c r="R65" i="5" s="1"/>
  <c r="R66" i="5" a="1"/>
  <c r="R66" i="5" s="1"/>
  <c r="S34" i="5" a="1"/>
  <c r="S34" i="5" s="1"/>
  <c r="S47" i="5" a="1"/>
  <c r="S47" i="5" s="1"/>
  <c r="R62" i="5" a="1"/>
  <c r="R62" i="5" s="1"/>
  <c r="R20" i="5" a="1"/>
  <c r="R20" i="5" s="1"/>
  <c r="R15" i="5" a="1"/>
  <c r="R15" i="5" s="1"/>
  <c r="S9" i="5" a="1"/>
  <c r="S9" i="5" s="1"/>
  <c r="S49" i="5" a="1"/>
  <c r="S49" i="5" s="1"/>
  <c r="S19" i="5" a="1"/>
  <c r="S19" i="5" s="1"/>
  <c r="S40" i="5" a="1"/>
  <c r="S40" i="5" s="1"/>
  <c r="R45" i="5" a="1"/>
  <c r="R45" i="5" s="1"/>
  <c r="R44" i="5" a="1"/>
  <c r="R44" i="5" s="1"/>
  <c r="S13" i="5" a="1"/>
  <c r="S13" i="5" s="1"/>
  <c r="R43" i="5" a="1"/>
  <c r="R43" i="5" s="1"/>
  <c r="R53" i="5" a="1"/>
  <c r="R53" i="5" s="1"/>
  <c r="R22" i="5" a="1"/>
  <c r="R22" i="5" s="1"/>
  <c r="S7" i="5" a="1"/>
  <c r="S7" i="5" s="1"/>
  <c r="R64" i="5" a="1"/>
  <c r="R64" i="5" s="1"/>
  <c r="R63" i="5" a="1"/>
  <c r="R63" i="5" s="1"/>
  <c r="R16" i="5" a="1"/>
  <c r="R16" i="5" s="1"/>
  <c r="S60" i="5" a="1"/>
  <c r="S60" i="5" s="1"/>
  <c r="S63" i="5" a="1"/>
  <c r="S63" i="5" s="1"/>
  <c r="S53" i="5" a="1"/>
  <c r="S53" i="5" s="1"/>
  <c r="S61" i="5" a="1"/>
  <c r="S61" i="5" s="1"/>
  <c r="R23" i="5" a="1"/>
  <c r="R23" i="5" s="1"/>
  <c r="S6" i="5" a="1"/>
  <c r="S6" i="5" s="1"/>
  <c r="S39" i="5" a="1"/>
  <c r="S39" i="5" s="1"/>
  <c r="S14" i="5" a="1"/>
  <c r="S14" i="5" s="1"/>
  <c r="R18" i="5" a="1"/>
  <c r="R18" i="5" s="1"/>
  <c r="S36" i="5" a="1"/>
  <c r="S36" i="5" s="1"/>
  <c r="R12" i="5" a="1"/>
  <c r="R12" i="5" s="1"/>
  <c r="R61" i="5" a="1"/>
  <c r="R61" i="5" s="1"/>
  <c r="R10" i="5" a="1"/>
  <c r="R10" i="5" s="1"/>
  <c r="R60" i="5" a="1"/>
  <c r="R60" i="5" s="1"/>
  <c r="S62" i="5" a="1"/>
  <c r="S62" i="5" s="1"/>
  <c r="S8" i="5" a="1"/>
  <c r="S8" i="5" s="1"/>
  <c r="R69" i="5" l="1"/>
  <c r="H19" i="18"/>
  <c r="S51" i="5" a="1"/>
  <c r="S51" i="5" s="1"/>
  <c r="S41" i="5" a="1"/>
  <c r="S41" i="5" s="1"/>
  <c r="S38" i="5" a="1"/>
  <c r="S38" i="5" s="1"/>
  <c r="S35" i="5" a="1"/>
  <c r="S35" i="5" s="1"/>
  <c r="S48" i="5" a="1"/>
  <c r="S48" i="5" s="1"/>
  <c r="H38" i="18"/>
  <c r="S42" i="5" a="1"/>
  <c r="S42" i="5" s="1"/>
  <c r="S56" i="5" a="1"/>
  <c r="S56" i="5" s="1"/>
  <c r="S68" i="5" a="1"/>
  <c r="S68" i="5" s="1"/>
  <c r="S55" i="5" a="1"/>
  <c r="S55" i="5" s="1"/>
  <c r="S65" i="5" a="1"/>
  <c r="S65" i="5" s="1"/>
  <c r="S66" i="5" a="1"/>
  <c r="S66" i="5" s="1"/>
  <c r="S58" i="5" a="1"/>
  <c r="S58" i="5" s="1"/>
  <c r="S57" i="5" a="1"/>
  <c r="S57" i="5" s="1"/>
  <c r="S52" i="5" a="1"/>
  <c r="S52" i="5" s="1"/>
  <c r="S64" i="5" a="1"/>
  <c r="S64" i="5" s="1"/>
  <c r="S67" i="5" a="1"/>
  <c r="S67" i="5" s="1"/>
  <c r="S54" i="5" a="1"/>
  <c r="S54" i="5" s="1"/>
  <c r="S59" i="5" a="1"/>
  <c r="S59" i="5" s="1"/>
  <c r="S69" i="5" l="1"/>
  <c r="I19" i="18"/>
  <c r="I38" i="18"/>
  <c r="J68" i="5"/>
  <c r="I68" i="5"/>
  <c r="H68" i="5"/>
  <c r="G68" i="5"/>
  <c r="J66" i="5"/>
  <c r="I66" i="5"/>
  <c r="H66" i="5"/>
  <c r="G66" i="5"/>
  <c r="J64" i="5"/>
  <c r="I64" i="5"/>
  <c r="H64" i="5"/>
  <c r="G64" i="5"/>
  <c r="J62" i="5"/>
  <c r="I62" i="5"/>
  <c r="H62" i="5"/>
  <c r="G62" i="5"/>
  <c r="J60" i="5"/>
  <c r="I60" i="5"/>
  <c r="H60" i="5"/>
  <c r="G60" i="5"/>
  <c r="J58" i="5"/>
  <c r="I58" i="5"/>
  <c r="H58" i="5"/>
  <c r="G58" i="5"/>
  <c r="J56" i="5"/>
  <c r="I56" i="5"/>
  <c r="H56" i="5"/>
  <c r="G56" i="5"/>
  <c r="N6" i="5" a="1"/>
  <c r="N6" i="5" s="1"/>
  <c r="O6" i="5" a="1"/>
  <c r="O6" i="5" s="1"/>
  <c r="M6" i="5" a="1"/>
  <c r="M6" i="5" s="1"/>
  <c r="P6" i="5" a="1"/>
  <c r="P6" i="5" s="1"/>
  <c r="Q6" i="5" a="1"/>
  <c r="Q6" i="5" s="1"/>
  <c r="M7" i="5" a="1"/>
  <c r="M7" i="5" s="1"/>
  <c r="N7" i="5" a="1"/>
  <c r="N7" i="5" s="1"/>
  <c r="O7" i="5" a="1"/>
  <c r="O7" i="5" s="1"/>
  <c r="P7" i="5" a="1"/>
  <c r="P7" i="5" s="1"/>
  <c r="Q7" i="5" a="1"/>
  <c r="Q7" i="5" s="1"/>
  <c r="M8" i="5" a="1"/>
  <c r="M8" i="5" s="1"/>
  <c r="N8" i="5" a="1"/>
  <c r="N8" i="5" s="1"/>
  <c r="O8" i="5" a="1"/>
  <c r="O8" i="5" s="1"/>
  <c r="P8" i="5" a="1"/>
  <c r="P8" i="5" s="1"/>
  <c r="Q8" i="5" a="1"/>
  <c r="Q8" i="5" s="1"/>
  <c r="M9" i="5" a="1"/>
  <c r="M9" i="5" s="1"/>
  <c r="N9" i="5" a="1"/>
  <c r="N9" i="5" s="1"/>
  <c r="O9" i="5" a="1"/>
  <c r="O9" i="5" s="1"/>
  <c r="P9" i="5" a="1"/>
  <c r="P9" i="5" s="1"/>
  <c r="Q9" i="5" a="1"/>
  <c r="Q9" i="5" s="1"/>
  <c r="M10" i="5" a="1"/>
  <c r="M10" i="5" s="1"/>
  <c r="N10" i="5" a="1"/>
  <c r="N10" i="5" s="1"/>
  <c r="O10" i="5" a="1"/>
  <c r="O10" i="5" s="1"/>
  <c r="P10" i="5" a="1"/>
  <c r="P10" i="5" s="1"/>
  <c r="Q10" i="5" a="1"/>
  <c r="Q10" i="5" s="1"/>
  <c r="M11" i="5" a="1"/>
  <c r="M11" i="5" s="1"/>
  <c r="N11" i="5" a="1"/>
  <c r="N11" i="5" s="1"/>
  <c r="O11" i="5" a="1"/>
  <c r="O11" i="5" s="1"/>
  <c r="P11" i="5" a="1"/>
  <c r="P11" i="5" s="1"/>
  <c r="Q11" i="5" a="1"/>
  <c r="Q11" i="5" s="1"/>
  <c r="M12" i="5" a="1"/>
  <c r="M12" i="5" s="1"/>
  <c r="N12" i="5" a="1"/>
  <c r="N12" i="5" s="1"/>
  <c r="O12" i="5" a="1"/>
  <c r="O12" i="5" s="1"/>
  <c r="P12" i="5" a="1"/>
  <c r="P12" i="5" s="1"/>
  <c r="Q12" i="5" a="1"/>
  <c r="Q12" i="5" s="1"/>
  <c r="M13" i="5" a="1"/>
  <c r="M13" i="5" s="1"/>
  <c r="N13" i="5" a="1"/>
  <c r="N13" i="5" s="1"/>
  <c r="O13" i="5" a="1"/>
  <c r="O13" i="5" s="1"/>
  <c r="P13" i="5" a="1"/>
  <c r="P13" i="5" s="1"/>
  <c r="Q13" i="5" a="1"/>
  <c r="Q13" i="5" s="1"/>
  <c r="M14" i="5" a="1"/>
  <c r="M14" i="5" s="1"/>
  <c r="N14" i="5" a="1"/>
  <c r="N14" i="5" s="1"/>
  <c r="O14" i="5" a="1"/>
  <c r="O14" i="5" s="1"/>
  <c r="P14" i="5" a="1"/>
  <c r="P14" i="5" s="1"/>
  <c r="Q14" i="5" a="1"/>
  <c r="Q14" i="5" s="1"/>
  <c r="M15" i="5" a="1"/>
  <c r="M15" i="5" s="1"/>
  <c r="N15" i="5" a="1"/>
  <c r="N15" i="5" s="1"/>
  <c r="O15" i="5" a="1"/>
  <c r="O15" i="5" s="1"/>
  <c r="P15" i="5" a="1"/>
  <c r="P15" i="5" s="1"/>
  <c r="Q15" i="5" a="1"/>
  <c r="Q15" i="5" s="1"/>
  <c r="M16" i="5" a="1"/>
  <c r="M16" i="5" s="1"/>
  <c r="N16" i="5" a="1"/>
  <c r="N16" i="5" s="1"/>
  <c r="O16" i="5" a="1"/>
  <c r="O16" i="5" s="1"/>
  <c r="P16" i="5" a="1"/>
  <c r="P16" i="5" s="1"/>
  <c r="Q16" i="5" a="1"/>
  <c r="Q16" i="5" s="1"/>
  <c r="M17" i="5" a="1"/>
  <c r="M17" i="5" s="1"/>
  <c r="N17" i="5" a="1"/>
  <c r="N17" i="5" s="1"/>
  <c r="O17" i="5" a="1"/>
  <c r="O17" i="5" s="1"/>
  <c r="P17" i="5" a="1"/>
  <c r="P17" i="5" s="1"/>
  <c r="Q17" i="5" a="1"/>
  <c r="Q17" i="5" s="1"/>
  <c r="M18" i="5" a="1"/>
  <c r="M18" i="5" s="1"/>
  <c r="N18" i="5" a="1"/>
  <c r="N18" i="5" s="1"/>
  <c r="O18" i="5" a="1"/>
  <c r="O18" i="5" s="1"/>
  <c r="P18" i="5" a="1"/>
  <c r="P18" i="5" s="1"/>
  <c r="Q18" i="5" a="1"/>
  <c r="Q18" i="5" s="1"/>
  <c r="M19" i="5" a="1"/>
  <c r="M19" i="5" s="1"/>
  <c r="N19" i="5" a="1"/>
  <c r="N19" i="5" s="1"/>
  <c r="O19" i="5" a="1"/>
  <c r="O19" i="5" s="1"/>
  <c r="P19" i="5" a="1"/>
  <c r="P19" i="5" s="1"/>
  <c r="Q19" i="5" a="1"/>
  <c r="Q19" i="5" s="1"/>
  <c r="M20" i="5" a="1"/>
  <c r="M20" i="5" s="1"/>
  <c r="N20" i="5" a="1"/>
  <c r="N20" i="5" s="1"/>
  <c r="O20" i="5" a="1"/>
  <c r="O20" i="5" s="1"/>
  <c r="P20" i="5" a="1"/>
  <c r="P20" i="5" s="1"/>
  <c r="Q20" i="5" a="1"/>
  <c r="Q20" i="5" s="1"/>
  <c r="M21" i="5" a="1"/>
  <c r="M21" i="5" s="1"/>
  <c r="N21" i="5" a="1"/>
  <c r="N21" i="5" s="1"/>
  <c r="O21" i="5" a="1"/>
  <c r="O21" i="5" s="1"/>
  <c r="P21" i="5" a="1"/>
  <c r="P21" i="5" s="1"/>
  <c r="Q21" i="5" a="1"/>
  <c r="Q21" i="5" s="1"/>
  <c r="M22" i="5" a="1"/>
  <c r="M22" i="5" s="1"/>
  <c r="N22" i="5" a="1"/>
  <c r="N22" i="5" s="1"/>
  <c r="O22" i="5" a="1"/>
  <c r="O22" i="5" s="1"/>
  <c r="P22" i="5" a="1"/>
  <c r="P22" i="5" s="1"/>
  <c r="Q22" i="5" a="1"/>
  <c r="Q22" i="5" s="1"/>
  <c r="M23" i="5" a="1"/>
  <c r="M23" i="5" s="1"/>
  <c r="N23" i="5" a="1"/>
  <c r="N23" i="5" s="1"/>
  <c r="O23" i="5" a="1"/>
  <c r="O23" i="5" s="1"/>
  <c r="P23" i="5" a="1"/>
  <c r="P23" i="5" s="1"/>
  <c r="Q23" i="5" a="1"/>
  <c r="Q23" i="5" s="1"/>
  <c r="M33" i="5" a="1"/>
  <c r="M33" i="5" s="1"/>
  <c r="N33" i="5" a="1"/>
  <c r="N33" i="5" s="1"/>
  <c r="O33" i="5" a="1"/>
  <c r="O33" i="5" s="1"/>
  <c r="P33" i="5" a="1"/>
  <c r="P33" i="5" s="1"/>
  <c r="Q33" i="5" a="1"/>
  <c r="Q33" i="5" s="1"/>
  <c r="M34" i="5" a="1"/>
  <c r="M34" i="5" s="1"/>
  <c r="N34" i="5" a="1"/>
  <c r="N34" i="5" s="1"/>
  <c r="O34" i="5" a="1"/>
  <c r="O34" i="5" s="1"/>
  <c r="P34" i="5" a="1"/>
  <c r="P34" i="5" s="1"/>
  <c r="Q34" i="5" a="1"/>
  <c r="Q34" i="5" s="1"/>
  <c r="M35" i="5" a="1"/>
  <c r="M35" i="5" s="1"/>
  <c r="N35" i="5" a="1"/>
  <c r="N35" i="5" s="1"/>
  <c r="O35" i="5" a="1"/>
  <c r="O35" i="5" s="1"/>
  <c r="P35" i="5" a="1"/>
  <c r="P35" i="5" s="1"/>
  <c r="Q35" i="5" a="1"/>
  <c r="Q35" i="5" s="1"/>
  <c r="M36" i="5" a="1"/>
  <c r="M36" i="5" s="1"/>
  <c r="N36" i="5" a="1"/>
  <c r="N36" i="5" s="1"/>
  <c r="O36" i="5" a="1"/>
  <c r="O36" i="5" s="1"/>
  <c r="P36" i="5" a="1"/>
  <c r="P36" i="5" s="1"/>
  <c r="Q36" i="5" a="1"/>
  <c r="Q36" i="5" s="1"/>
  <c r="M37" i="5" a="1"/>
  <c r="M37" i="5" s="1"/>
  <c r="N37" i="5" a="1"/>
  <c r="N37" i="5" s="1"/>
  <c r="O37" i="5" a="1"/>
  <c r="O37" i="5" s="1"/>
  <c r="P37" i="5" a="1"/>
  <c r="P37" i="5" s="1"/>
  <c r="Q37" i="5" a="1"/>
  <c r="Q37" i="5" s="1"/>
  <c r="M38" i="5" a="1"/>
  <c r="M38" i="5" s="1"/>
  <c r="N38" i="5" a="1"/>
  <c r="N38" i="5" s="1"/>
  <c r="O38" i="5" a="1"/>
  <c r="O38" i="5" s="1"/>
  <c r="P38" i="5" a="1"/>
  <c r="P38" i="5" s="1"/>
  <c r="Q38" i="5" a="1"/>
  <c r="Q38" i="5" s="1"/>
  <c r="M39" i="5" a="1"/>
  <c r="M39" i="5" s="1"/>
  <c r="N39" i="5" a="1"/>
  <c r="N39" i="5" s="1"/>
  <c r="O39" i="5" a="1"/>
  <c r="O39" i="5" s="1"/>
  <c r="P39" i="5" a="1"/>
  <c r="P39" i="5" s="1"/>
  <c r="Q39" i="5" a="1"/>
  <c r="Q39" i="5" s="1"/>
  <c r="M40" i="5" a="1"/>
  <c r="M40" i="5" s="1"/>
  <c r="N40" i="5" a="1"/>
  <c r="N40" i="5" s="1"/>
  <c r="O40" i="5" a="1"/>
  <c r="O40" i="5" s="1"/>
  <c r="P40" i="5" a="1"/>
  <c r="P40" i="5" s="1"/>
  <c r="Q40" i="5" a="1"/>
  <c r="Q40" i="5" s="1"/>
  <c r="M41" i="5" a="1"/>
  <c r="M41" i="5" s="1"/>
  <c r="N41" i="5" a="1"/>
  <c r="N41" i="5" s="1"/>
  <c r="O41" i="5" a="1"/>
  <c r="O41" i="5" s="1"/>
  <c r="P41" i="5" a="1"/>
  <c r="P41" i="5" s="1"/>
  <c r="Q41" i="5" a="1"/>
  <c r="Q41" i="5" s="1"/>
  <c r="M42" i="5" a="1"/>
  <c r="M42" i="5" s="1"/>
  <c r="N42" i="5" a="1"/>
  <c r="N42" i="5" s="1"/>
  <c r="O42" i="5" a="1"/>
  <c r="O42" i="5" s="1"/>
  <c r="P42" i="5" a="1"/>
  <c r="P42" i="5" s="1"/>
  <c r="Q42" i="5" a="1"/>
  <c r="Q42" i="5" s="1"/>
  <c r="M43" i="5" a="1"/>
  <c r="M43" i="5" s="1"/>
  <c r="N43" i="5" a="1"/>
  <c r="N43" i="5" s="1"/>
  <c r="O43" i="5" a="1"/>
  <c r="O43" i="5" s="1"/>
  <c r="P43" i="5" a="1"/>
  <c r="P43" i="5" s="1"/>
  <c r="Q43" i="5" a="1"/>
  <c r="Q43" i="5" s="1"/>
  <c r="M44" i="5" a="1"/>
  <c r="M44" i="5" s="1"/>
  <c r="N44" i="5" a="1"/>
  <c r="N44" i="5" s="1"/>
  <c r="O44" i="5" a="1"/>
  <c r="O44" i="5" s="1"/>
  <c r="P44" i="5" a="1"/>
  <c r="P44" i="5" s="1"/>
  <c r="Q44" i="5" a="1"/>
  <c r="Q44" i="5" s="1"/>
  <c r="M45" i="5" a="1"/>
  <c r="M45" i="5" s="1"/>
  <c r="N45" i="5" a="1"/>
  <c r="N45" i="5" s="1"/>
  <c r="O45" i="5" a="1"/>
  <c r="O45" i="5" s="1"/>
  <c r="P45" i="5" a="1"/>
  <c r="P45" i="5" s="1"/>
  <c r="Q45" i="5" a="1"/>
  <c r="Q45" i="5" s="1"/>
  <c r="M46" i="5" a="1"/>
  <c r="M46" i="5" s="1"/>
  <c r="N46" i="5" a="1"/>
  <c r="N46" i="5" s="1"/>
  <c r="O46" i="5" a="1"/>
  <c r="O46" i="5" s="1"/>
  <c r="P46" i="5" a="1"/>
  <c r="P46" i="5" s="1"/>
  <c r="Q46" i="5" a="1"/>
  <c r="Q46" i="5" s="1"/>
  <c r="M47" i="5" a="1"/>
  <c r="M47" i="5" s="1"/>
  <c r="N47" i="5" a="1"/>
  <c r="N47" i="5" s="1"/>
  <c r="O47" i="5" a="1"/>
  <c r="O47" i="5" s="1"/>
  <c r="P47" i="5" a="1"/>
  <c r="P47" i="5" s="1"/>
  <c r="Q47" i="5" a="1"/>
  <c r="Q47" i="5" s="1"/>
  <c r="M48" i="5" a="1"/>
  <c r="M48" i="5" s="1"/>
  <c r="N48" i="5" a="1"/>
  <c r="N48" i="5" s="1"/>
  <c r="O48" i="5" a="1"/>
  <c r="O48" i="5" s="1"/>
  <c r="P48" i="5" a="1"/>
  <c r="P48" i="5" s="1"/>
  <c r="Q48" i="5" a="1"/>
  <c r="Q48" i="5" s="1"/>
  <c r="M49" i="5" a="1"/>
  <c r="M49" i="5" s="1"/>
  <c r="N49" i="5" a="1"/>
  <c r="N49" i="5" s="1"/>
  <c r="O49" i="5" a="1"/>
  <c r="O49" i="5" s="1"/>
  <c r="P49" i="5" a="1"/>
  <c r="P49" i="5" s="1"/>
  <c r="Q49" i="5" a="1"/>
  <c r="Q49" i="5" s="1"/>
  <c r="M50" i="5" a="1"/>
  <c r="M50" i="5" s="1"/>
  <c r="N50" i="5" a="1"/>
  <c r="N50" i="5" s="1"/>
  <c r="O50" i="5" a="1"/>
  <c r="O50" i="5" s="1"/>
  <c r="P50" i="5" a="1"/>
  <c r="P50" i="5" s="1"/>
  <c r="Q50" i="5" a="1"/>
  <c r="Q50" i="5" s="1"/>
  <c r="M51" i="5" a="1"/>
  <c r="M51" i="5" s="1"/>
  <c r="N51" i="5" a="1"/>
  <c r="N51" i="5" s="1"/>
  <c r="O51" i="5" a="1"/>
  <c r="O51" i="5" s="1"/>
  <c r="P51" i="5" a="1"/>
  <c r="P51" i="5" s="1"/>
  <c r="Q51" i="5" a="1"/>
  <c r="Q51" i="5" s="1"/>
  <c r="M52" i="5" a="1"/>
  <c r="M52" i="5" s="1"/>
  <c r="N52" i="5" a="1"/>
  <c r="N52" i="5" s="1"/>
  <c r="O52" i="5" a="1"/>
  <c r="O52" i="5" s="1"/>
  <c r="P52" i="5" a="1"/>
  <c r="P52" i="5" s="1"/>
  <c r="Q52" i="5" a="1"/>
  <c r="Q52" i="5" s="1"/>
  <c r="M53" i="5" a="1"/>
  <c r="M53" i="5" s="1"/>
  <c r="N53" i="5" a="1"/>
  <c r="N53" i="5" s="1"/>
  <c r="O53" i="5" a="1"/>
  <c r="O53" i="5" s="1"/>
  <c r="P53" i="5" a="1"/>
  <c r="P53" i="5" s="1"/>
  <c r="Q53" i="5" a="1"/>
  <c r="Q53" i="5" s="1"/>
  <c r="M54" i="5" a="1"/>
  <c r="M54" i="5" s="1"/>
  <c r="N54" i="5" a="1"/>
  <c r="N54" i="5" s="1"/>
  <c r="O54" i="5" a="1"/>
  <c r="O54" i="5" s="1"/>
  <c r="P54" i="5" a="1"/>
  <c r="P54" i="5" s="1"/>
  <c r="Q54" i="5" a="1"/>
  <c r="Q54" i="5" s="1"/>
  <c r="M55" i="5" a="1"/>
  <c r="M55" i="5" s="1"/>
  <c r="N55" i="5" a="1"/>
  <c r="N55" i="5" s="1"/>
  <c r="O55" i="5" a="1"/>
  <c r="O55" i="5" s="1"/>
  <c r="P55" i="5" a="1"/>
  <c r="P55" i="5" s="1"/>
  <c r="Q55" i="5" a="1"/>
  <c r="Q55" i="5" s="1"/>
  <c r="M57" i="5" a="1"/>
  <c r="M57" i="5" s="1"/>
  <c r="N57" i="5" a="1"/>
  <c r="N57" i="5" s="1"/>
  <c r="O57" i="5" a="1"/>
  <c r="O57" i="5" s="1"/>
  <c r="P57" i="5" a="1"/>
  <c r="P57" i="5" s="1"/>
  <c r="Q57" i="5" a="1"/>
  <c r="Q57" i="5" s="1"/>
  <c r="M59" i="5" a="1"/>
  <c r="M59" i="5" s="1"/>
  <c r="N59" i="5" a="1"/>
  <c r="N59" i="5" s="1"/>
  <c r="O59" i="5" a="1"/>
  <c r="O59" i="5" s="1"/>
  <c r="P59" i="5" a="1"/>
  <c r="P59" i="5" s="1"/>
  <c r="Q59" i="5" a="1"/>
  <c r="Q59" i="5" s="1"/>
  <c r="M61" i="5" a="1"/>
  <c r="M61" i="5" s="1"/>
  <c r="N61" i="5" a="1"/>
  <c r="N61" i="5" s="1"/>
  <c r="O61" i="5" a="1"/>
  <c r="O61" i="5" s="1"/>
  <c r="P61" i="5" a="1"/>
  <c r="P61" i="5" s="1"/>
  <c r="Q61" i="5" a="1"/>
  <c r="Q61" i="5" s="1"/>
  <c r="M63" i="5" a="1"/>
  <c r="M63" i="5" s="1"/>
  <c r="N63" i="5" a="1"/>
  <c r="N63" i="5" s="1"/>
  <c r="O63" i="5" a="1"/>
  <c r="O63" i="5" s="1"/>
  <c r="P63" i="5" a="1"/>
  <c r="P63" i="5" s="1"/>
  <c r="Q63" i="5" a="1"/>
  <c r="Q63" i="5" s="1"/>
  <c r="M65" i="5" a="1"/>
  <c r="M65" i="5" s="1"/>
  <c r="N65" i="5" a="1"/>
  <c r="N65" i="5" s="1"/>
  <c r="O65" i="5" a="1"/>
  <c r="O65" i="5" s="1"/>
  <c r="P65" i="5" a="1"/>
  <c r="P65" i="5" s="1"/>
  <c r="Q65" i="5" a="1"/>
  <c r="Q65" i="5" s="1"/>
  <c r="M67" i="5" a="1"/>
  <c r="M67" i="5" s="1"/>
  <c r="N67" i="5" a="1"/>
  <c r="N67" i="5" s="1"/>
  <c r="O67" i="5" a="1"/>
  <c r="O67" i="5" s="1"/>
  <c r="P67" i="5" a="1"/>
  <c r="P67" i="5" s="1"/>
  <c r="Q67" i="5" a="1"/>
  <c r="Q67" i="5" s="1"/>
  <c r="B25" i="18" a="1"/>
  <c r="I34" i="18" s="1"/>
  <c r="B7" i="18" a="1"/>
  <c r="I16" i="18" s="1"/>
  <c r="C7" i="18" l="1"/>
  <c r="T76" i="19"/>
  <c r="J40" i="18"/>
  <c r="K40" i="18" s="1"/>
  <c r="I18" i="18"/>
  <c r="I35" i="18"/>
  <c r="I36" i="18"/>
  <c r="R79" i="19"/>
  <c r="T47" i="19"/>
  <c r="T66" i="19"/>
  <c r="T35" i="19"/>
  <c r="T10" i="19"/>
  <c r="T43" i="19"/>
  <c r="T14" i="19"/>
  <c r="T55" i="19"/>
  <c r="T59" i="19"/>
  <c r="T39" i="19"/>
  <c r="T18" i="19"/>
  <c r="T51" i="19"/>
  <c r="T22" i="19"/>
  <c r="B7" i="18"/>
  <c r="F7" i="18" s="1"/>
  <c r="H10" i="18"/>
  <c r="H9" i="18"/>
  <c r="H16" i="18"/>
  <c r="H15" i="18"/>
  <c r="H14" i="18"/>
  <c r="H8" i="18"/>
  <c r="I13" i="18"/>
  <c r="I8" i="18"/>
  <c r="H11" i="18"/>
  <c r="I11" i="18"/>
  <c r="H13" i="18"/>
  <c r="H18" i="18"/>
  <c r="H12" i="18"/>
  <c r="H17" i="18"/>
  <c r="I9" i="18"/>
  <c r="I15" i="18"/>
  <c r="B25" i="18"/>
  <c r="G25" i="18" s="1"/>
  <c r="H32" i="18"/>
  <c r="H30" i="18"/>
  <c r="H29" i="18"/>
  <c r="H36" i="18"/>
  <c r="I27" i="18"/>
  <c r="I31" i="18"/>
  <c r="H31" i="18"/>
  <c r="I28" i="18"/>
  <c r="H33" i="18"/>
  <c r="I29" i="18"/>
  <c r="H27" i="18"/>
  <c r="I26" i="18"/>
  <c r="H35" i="18"/>
  <c r="I33" i="18"/>
  <c r="H28" i="18"/>
  <c r="H34" i="18"/>
  <c r="H26" i="18"/>
  <c r="I17" i="18"/>
  <c r="I32" i="18"/>
  <c r="I14" i="18"/>
  <c r="I10" i="18"/>
  <c r="I12" i="18"/>
  <c r="I30" i="18"/>
  <c r="T54" i="19"/>
  <c r="T9" i="19"/>
  <c r="T50" i="19"/>
  <c r="T34" i="19"/>
  <c r="T57" i="19"/>
  <c r="T41" i="19"/>
  <c r="T20" i="19"/>
  <c r="T8" i="19"/>
  <c r="T68" i="19"/>
  <c r="T60" i="19"/>
  <c r="T48" i="19"/>
  <c r="T36" i="19"/>
  <c r="T15" i="19"/>
  <c r="T72" i="19"/>
  <c r="T64" i="19"/>
  <c r="T42" i="19"/>
  <c r="T13" i="19"/>
  <c r="T62" i="19"/>
  <c r="T45" i="19"/>
  <c r="T33" i="19"/>
  <c r="T12" i="19"/>
  <c r="T52" i="19"/>
  <c r="T40" i="19"/>
  <c r="T19" i="19"/>
  <c r="T7" i="19"/>
  <c r="T46" i="19"/>
  <c r="T21" i="19"/>
  <c r="T53" i="19"/>
  <c r="T37" i="19"/>
  <c r="T16" i="19"/>
  <c r="T56" i="19"/>
  <c r="T44" i="19"/>
  <c r="T23" i="19"/>
  <c r="T11" i="19"/>
  <c r="T6" i="19"/>
  <c r="T58" i="19"/>
  <c r="T38" i="19"/>
  <c r="T17" i="19"/>
  <c r="T70" i="19"/>
  <c r="T49" i="19"/>
  <c r="T74" i="19"/>
  <c r="T6" i="5"/>
  <c r="T39" i="5"/>
  <c r="T54" i="5"/>
  <c r="T50" i="5"/>
  <c r="T46" i="5"/>
  <c r="T42" i="5"/>
  <c r="T38" i="5"/>
  <c r="T34" i="5"/>
  <c r="T21" i="5"/>
  <c r="T17" i="5"/>
  <c r="T13" i="5"/>
  <c r="T9" i="5"/>
  <c r="T51" i="5"/>
  <c r="T61" i="5"/>
  <c r="T47" i="5"/>
  <c r="T10" i="5"/>
  <c r="T67" i="5"/>
  <c r="T59" i="5"/>
  <c r="T53" i="5"/>
  <c r="T49" i="5"/>
  <c r="T45" i="5"/>
  <c r="T41" i="5"/>
  <c r="T37" i="5"/>
  <c r="T33" i="5"/>
  <c r="T20" i="5"/>
  <c r="T16" i="5"/>
  <c r="T12" i="5"/>
  <c r="T8" i="5"/>
  <c r="T63" i="5"/>
  <c r="T55" i="5"/>
  <c r="T35" i="5"/>
  <c r="T18" i="5"/>
  <c r="T22" i="5"/>
  <c r="T57" i="5"/>
  <c r="T40" i="5"/>
  <c r="T36" i="5"/>
  <c r="T23" i="5"/>
  <c r="T19" i="5"/>
  <c r="T15" i="5"/>
  <c r="T11" i="5"/>
  <c r="T7" i="5"/>
  <c r="T14" i="5"/>
  <c r="T65" i="5"/>
  <c r="T44" i="5"/>
  <c r="T43" i="5"/>
  <c r="T52" i="5"/>
  <c r="T48" i="5"/>
  <c r="C30" i="18"/>
  <c r="F12" i="18"/>
  <c r="E12" i="18"/>
  <c r="D12" i="18"/>
  <c r="C12" i="18"/>
  <c r="F14" i="18"/>
  <c r="F32" i="18"/>
  <c r="E14" i="18"/>
  <c r="G31" i="18"/>
  <c r="F31" i="18"/>
  <c r="D14" i="18"/>
  <c r="D32" i="18"/>
  <c r="C32" i="18"/>
  <c r="E31" i="18"/>
  <c r="C14" i="18"/>
  <c r="D31" i="18"/>
  <c r="G13" i="18"/>
  <c r="G10" i="18"/>
  <c r="C31" i="18"/>
  <c r="G30" i="18"/>
  <c r="F13" i="18"/>
  <c r="E10" i="18"/>
  <c r="F30" i="18"/>
  <c r="E13" i="18"/>
  <c r="D10" i="18"/>
  <c r="G32" i="18"/>
  <c r="E32" i="18"/>
  <c r="F10" i="18"/>
  <c r="E30" i="18"/>
  <c r="D13" i="18"/>
  <c r="C10" i="18"/>
  <c r="G14" i="18"/>
  <c r="D30" i="18"/>
  <c r="C13" i="18"/>
  <c r="G12" i="18"/>
  <c r="F8" i="18"/>
  <c r="G26" i="18"/>
  <c r="F9" i="18"/>
  <c r="E9" i="18"/>
  <c r="D9" i="18"/>
  <c r="G11" i="18"/>
  <c r="G9" i="18"/>
  <c r="C9" i="18"/>
  <c r="F11" i="18"/>
  <c r="E11" i="18"/>
  <c r="D11" i="18"/>
  <c r="C11" i="18"/>
  <c r="G8" i="18"/>
  <c r="E8" i="18"/>
  <c r="D8" i="18"/>
  <c r="C8" i="18"/>
  <c r="G29" i="18"/>
  <c r="D27" i="18"/>
  <c r="G28" i="18"/>
  <c r="F28" i="18"/>
  <c r="E28" i="18"/>
  <c r="D28" i="18"/>
  <c r="F29" i="18"/>
  <c r="C28" i="18"/>
  <c r="G27" i="18"/>
  <c r="F27" i="18"/>
  <c r="E27" i="18"/>
  <c r="C27" i="18"/>
  <c r="F26" i="18"/>
  <c r="E29" i="18"/>
  <c r="E26" i="18"/>
  <c r="D29" i="18"/>
  <c r="D26" i="18"/>
  <c r="C29" i="18"/>
  <c r="C26" i="18"/>
  <c r="G7" i="18" l="1"/>
  <c r="E7" i="18"/>
  <c r="C25" i="18"/>
  <c r="J38" i="18"/>
  <c r="K38" i="18" s="1"/>
  <c r="S79" i="19"/>
  <c r="J39" i="18"/>
  <c r="K39" i="18" s="1"/>
  <c r="D7" i="18"/>
  <c r="I25" i="18"/>
  <c r="I43" i="18" s="1"/>
  <c r="H25" i="18"/>
  <c r="H43" i="18" s="1"/>
  <c r="F25" i="18"/>
  <c r="E25" i="18"/>
  <c r="D25" i="18"/>
  <c r="I7" i="18"/>
  <c r="I20" i="18" s="1"/>
  <c r="H7" i="18"/>
  <c r="H20" i="18" s="1"/>
  <c r="J8" i="18"/>
  <c r="J27" i="18"/>
  <c r="J12" i="18"/>
  <c r="J9" i="18"/>
  <c r="J10" i="18"/>
  <c r="J30" i="18"/>
  <c r="J28" i="18"/>
  <c r="J31" i="18"/>
  <c r="J14" i="18"/>
  <c r="J13" i="18"/>
  <c r="J29" i="18"/>
  <c r="J11" i="18"/>
  <c r="J26" i="18"/>
  <c r="J32" i="18"/>
  <c r="T75" i="19" l="1"/>
  <c r="J25" i="18"/>
  <c r="J7" i="18"/>
  <c r="J73" i="19"/>
  <c r="Q73" i="19" s="1" a="1"/>
  <c r="Q73" i="19" s="1"/>
  <c r="I73" i="19"/>
  <c r="P73" i="19" s="1" a="1"/>
  <c r="P73" i="19" s="1"/>
  <c r="H73" i="19"/>
  <c r="O73" i="19" s="1" a="1"/>
  <c r="O73" i="19" s="1"/>
  <c r="G73" i="19"/>
  <c r="N73" i="19" s="1" a="1"/>
  <c r="N73" i="19" s="1"/>
  <c r="F73" i="19"/>
  <c r="M73" i="19" s="1" a="1"/>
  <c r="M73" i="19" s="1"/>
  <c r="J71" i="19"/>
  <c r="Q71" i="19" s="1" a="1"/>
  <c r="Q71" i="19" s="1"/>
  <c r="I71" i="19"/>
  <c r="P71" i="19" s="1" a="1"/>
  <c r="P71" i="19" s="1"/>
  <c r="H71" i="19"/>
  <c r="O71" i="19" s="1" a="1"/>
  <c r="O71" i="19" s="1"/>
  <c r="G71" i="19"/>
  <c r="N71" i="19" s="1" a="1"/>
  <c r="N71" i="19" s="1"/>
  <c r="F71" i="19"/>
  <c r="M71" i="19" s="1" a="1"/>
  <c r="M71" i="19" s="1"/>
  <c r="J69" i="19"/>
  <c r="Q69" i="19" s="1" a="1"/>
  <c r="Q69" i="19" s="1"/>
  <c r="I69" i="19"/>
  <c r="P69" i="19" s="1" a="1"/>
  <c r="P69" i="19" s="1"/>
  <c r="H69" i="19"/>
  <c r="O69" i="19" s="1" a="1"/>
  <c r="O69" i="19" s="1"/>
  <c r="G69" i="19"/>
  <c r="N69" i="19" s="1" a="1"/>
  <c r="N69" i="19" s="1"/>
  <c r="F69" i="19"/>
  <c r="M69" i="19" s="1" a="1"/>
  <c r="M69" i="19" s="1"/>
  <c r="J67" i="19"/>
  <c r="Q67" i="19" s="1" a="1"/>
  <c r="Q67" i="19" s="1"/>
  <c r="I67" i="19"/>
  <c r="P67" i="19" s="1" a="1"/>
  <c r="P67" i="19" s="1"/>
  <c r="H67" i="19"/>
  <c r="O67" i="19" s="1" a="1"/>
  <c r="O67" i="19" s="1"/>
  <c r="G67" i="19"/>
  <c r="N67" i="19" s="1" a="1"/>
  <c r="N67" i="19" s="1"/>
  <c r="F67" i="19"/>
  <c r="M67" i="19" s="1" a="1"/>
  <c r="M67" i="19" s="1"/>
  <c r="J65" i="19"/>
  <c r="Q65" i="19" s="1" a="1"/>
  <c r="Q65" i="19" s="1"/>
  <c r="I65" i="19"/>
  <c r="P65" i="19" s="1" a="1"/>
  <c r="P65" i="19" s="1"/>
  <c r="H65" i="19"/>
  <c r="O65" i="19" s="1" a="1"/>
  <c r="O65" i="19" s="1"/>
  <c r="G65" i="19"/>
  <c r="N65" i="19" s="1" a="1"/>
  <c r="N65" i="19" s="1"/>
  <c r="F65" i="19"/>
  <c r="M65" i="19" s="1" a="1"/>
  <c r="M65" i="19" s="1"/>
  <c r="J63" i="19"/>
  <c r="Q63" i="19" s="1" a="1"/>
  <c r="Q63" i="19" s="1"/>
  <c r="I63" i="19"/>
  <c r="P63" i="19" s="1" a="1"/>
  <c r="P63" i="19" s="1"/>
  <c r="H63" i="19"/>
  <c r="O63" i="19" s="1" a="1"/>
  <c r="O63" i="19" s="1"/>
  <c r="G63" i="19"/>
  <c r="N63" i="19" s="1" a="1"/>
  <c r="N63" i="19" s="1"/>
  <c r="F63" i="19"/>
  <c r="M63" i="19" s="1" a="1"/>
  <c r="M63" i="19" s="1"/>
  <c r="J61" i="19"/>
  <c r="Q61" i="19" s="1" a="1"/>
  <c r="Q61" i="19" s="1"/>
  <c r="I61" i="19"/>
  <c r="P61" i="19" s="1" a="1"/>
  <c r="P61" i="19" s="1"/>
  <c r="H61" i="19"/>
  <c r="O61" i="19" s="1" a="1"/>
  <c r="O61" i="19" s="1"/>
  <c r="G61" i="19"/>
  <c r="N61" i="19" s="1" a="1"/>
  <c r="N61" i="19" s="1"/>
  <c r="F61" i="19"/>
  <c r="M61" i="19" s="1" a="1"/>
  <c r="M61" i="19" s="1"/>
  <c r="Q68" i="5" a="1"/>
  <c r="Q68" i="5" s="1"/>
  <c r="Q66" i="5" a="1"/>
  <c r="Q66" i="5" s="1"/>
  <c r="Q64" i="5" a="1"/>
  <c r="Q64" i="5" s="1"/>
  <c r="Q62" i="5" a="1"/>
  <c r="Q62" i="5" s="1"/>
  <c r="Q60" i="5" a="1"/>
  <c r="Q60" i="5" s="1"/>
  <c r="Q58" i="5" a="1"/>
  <c r="Q58" i="5" s="1"/>
  <c r="Q56" i="5" a="1"/>
  <c r="Q56" i="5" s="1"/>
  <c r="G15" i="18" s="1"/>
  <c r="P68" i="5" a="1"/>
  <c r="P68" i="5" s="1"/>
  <c r="P66" i="5" a="1"/>
  <c r="P66" i="5" s="1"/>
  <c r="P64" i="5" a="1"/>
  <c r="P64" i="5" s="1"/>
  <c r="P62" i="5" a="1"/>
  <c r="P62" i="5" s="1"/>
  <c r="P60" i="5" a="1"/>
  <c r="P60" i="5" s="1"/>
  <c r="P58" i="5" a="1"/>
  <c r="P58" i="5" s="1"/>
  <c r="P56" i="5" a="1"/>
  <c r="P56" i="5" s="1"/>
  <c r="F15" i="18" s="1"/>
  <c r="O68" i="5" a="1"/>
  <c r="O68" i="5" s="1"/>
  <c r="O66" i="5" a="1"/>
  <c r="O66" i="5" s="1"/>
  <c r="O64" i="5" a="1"/>
  <c r="O64" i="5" s="1"/>
  <c r="O62" i="5" a="1"/>
  <c r="O62" i="5" s="1"/>
  <c r="O60" i="5" a="1"/>
  <c r="O60" i="5" s="1"/>
  <c r="O58" i="5" a="1"/>
  <c r="O58" i="5" s="1"/>
  <c r="O56" i="5" a="1"/>
  <c r="O56" i="5" s="1"/>
  <c r="E15" i="18" s="1"/>
  <c r="N68" i="5" a="1"/>
  <c r="N68" i="5" s="1"/>
  <c r="N66" i="5" a="1"/>
  <c r="N66" i="5" s="1"/>
  <c r="N64" i="5" a="1"/>
  <c r="N64" i="5" s="1"/>
  <c r="N62" i="5" a="1"/>
  <c r="N62" i="5" s="1"/>
  <c r="N60" i="5" a="1"/>
  <c r="N60" i="5" s="1"/>
  <c r="N58" i="5" a="1"/>
  <c r="N58" i="5" s="1"/>
  <c r="N56" i="5" a="1"/>
  <c r="N56" i="5" s="1"/>
  <c r="D15" i="18" s="1"/>
  <c r="F68" i="5"/>
  <c r="M68" i="5" s="1" a="1"/>
  <c r="M68" i="5" s="1"/>
  <c r="F66" i="5"/>
  <c r="M66" i="5" s="1" a="1"/>
  <c r="M66" i="5" s="1"/>
  <c r="F64" i="5"/>
  <c r="M64" i="5" s="1" a="1"/>
  <c r="M64" i="5" s="1"/>
  <c r="F62" i="5"/>
  <c r="M62" i="5" s="1" a="1"/>
  <c r="M62" i="5" s="1"/>
  <c r="F60" i="5"/>
  <c r="M60" i="5" s="1" a="1"/>
  <c r="M60" i="5" s="1"/>
  <c r="F58" i="5"/>
  <c r="M58" i="5" s="1" a="1"/>
  <c r="M58" i="5" s="1"/>
  <c r="F56" i="5"/>
  <c r="M56" i="5" s="1" a="1"/>
  <c r="M56" i="5" s="1"/>
  <c r="F37" i="18" l="1"/>
  <c r="G37" i="18"/>
  <c r="G19" i="18"/>
  <c r="F19" i="18"/>
  <c r="E19" i="18"/>
  <c r="E37" i="18"/>
  <c r="D19" i="18"/>
  <c r="D37" i="18"/>
  <c r="C19" i="18"/>
  <c r="C37" i="18"/>
  <c r="G17" i="18"/>
  <c r="F16" i="18"/>
  <c r="D17" i="18"/>
  <c r="G16" i="18"/>
  <c r="E16" i="18"/>
  <c r="E17" i="18"/>
  <c r="F17" i="18"/>
  <c r="D16" i="18"/>
  <c r="T71" i="19"/>
  <c r="T73" i="19"/>
  <c r="T69" i="19"/>
  <c r="T62" i="5"/>
  <c r="C16" i="18"/>
  <c r="T58" i="5"/>
  <c r="T64" i="5"/>
  <c r="T66" i="5"/>
  <c r="C15" i="18"/>
  <c r="T56" i="5"/>
  <c r="C17" i="18"/>
  <c r="T60" i="5"/>
  <c r="T68" i="5"/>
  <c r="C33" i="18"/>
  <c r="D33" i="18"/>
  <c r="E33" i="18"/>
  <c r="C34" i="18"/>
  <c r="G34" i="18"/>
  <c r="D35" i="18"/>
  <c r="C36" i="18"/>
  <c r="D36" i="18"/>
  <c r="E36" i="18"/>
  <c r="E34" i="18"/>
  <c r="E35" i="18"/>
  <c r="G33" i="18"/>
  <c r="C35" i="18"/>
  <c r="D34" i="18"/>
  <c r="G35" i="18"/>
  <c r="D18" i="18"/>
  <c r="F18" i="18"/>
  <c r="G18" i="18"/>
  <c r="C18" i="18"/>
  <c r="E18" i="18"/>
  <c r="G36" i="18"/>
  <c r="O69" i="5"/>
  <c r="N69" i="5"/>
  <c r="Q69" i="5"/>
  <c r="P69" i="5"/>
  <c r="M69" i="5"/>
  <c r="D20" i="18" l="1"/>
  <c r="F20" i="18"/>
  <c r="G20" i="18"/>
  <c r="E20" i="18"/>
  <c r="E43" i="18"/>
  <c r="C43" i="18"/>
  <c r="J15" i="18"/>
  <c r="C20" i="18"/>
  <c r="G43" i="18"/>
  <c r="D43" i="18"/>
  <c r="T69" i="5"/>
  <c r="J37" i="18"/>
  <c r="K37" i="18" s="1"/>
  <c r="J19" i="18"/>
  <c r="K19" i="18" s="1"/>
  <c r="J17" i="18"/>
  <c r="K17" i="18" s="1"/>
  <c r="J16" i="18"/>
  <c r="K16" i="18" s="1"/>
  <c r="F36" i="18"/>
  <c r="J36" i="18" s="1"/>
  <c r="K36" i="18" s="1"/>
  <c r="T67" i="19"/>
  <c r="F34" i="18"/>
  <c r="J34" i="18" s="1"/>
  <c r="K34" i="18" s="1"/>
  <c r="T63" i="19"/>
  <c r="F35" i="18"/>
  <c r="J35" i="18" s="1"/>
  <c r="K35" i="18" s="1"/>
  <c r="T65" i="19"/>
  <c r="F33" i="18"/>
  <c r="T61" i="19"/>
  <c r="J18" i="18"/>
  <c r="O79" i="19"/>
  <c r="M79" i="19"/>
  <c r="P79" i="19"/>
  <c r="Q79" i="19"/>
  <c r="N79" i="19"/>
  <c r="K26" i="18"/>
  <c r="K32" i="18"/>
  <c r="K29" i="18"/>
  <c r="K31" i="18"/>
  <c r="K30" i="18"/>
  <c r="K28" i="18"/>
  <c r="K27" i="18"/>
  <c r="K11" i="18"/>
  <c r="K10" i="18"/>
  <c r="K9" i="18"/>
  <c r="K13" i="18"/>
  <c r="K8" i="18"/>
  <c r="K12" i="18"/>
  <c r="K14" i="18"/>
  <c r="F43" i="18" l="1"/>
  <c r="J20" i="18"/>
  <c r="K15" i="18"/>
  <c r="J33" i="18"/>
  <c r="K18" i="18"/>
  <c r="T79" i="19"/>
  <c r="K7" i="18"/>
  <c r="K20" i="18" l="1"/>
  <c r="K33" i="18"/>
  <c r="J43" i="18"/>
  <c r="K25" i="18"/>
  <c r="K43" i="18" l="1"/>
  <c r="G46"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<sst xmlns="http://schemas.openxmlformats.org/spreadsheetml/2006/main" count="1540" uniqueCount="94">
  <si>
    <t>SERVICE</t>
  </si>
  <si>
    <t>Y1</t>
  </si>
  <si>
    <t>Y2</t>
  </si>
  <si>
    <t>Y3</t>
  </si>
  <si>
    <t>Y4</t>
  </si>
  <si>
    <t>Y5</t>
  </si>
  <si>
    <t>Total</t>
  </si>
  <si>
    <t>ANNEXURE C - TELECOMS  SERVICES PRICING WORKBOOK</t>
  </si>
  <si>
    <t>Cost</t>
  </si>
  <si>
    <t>SITE</t>
  </si>
  <si>
    <t>Qty</t>
  </si>
  <si>
    <t>PERIOD</t>
  </si>
  <si>
    <t>YEAR 1</t>
  </si>
  <si>
    <t>YEAR 2</t>
  </si>
  <si>
    <t>YEAR 3</t>
  </si>
  <si>
    <t>YEAR 4</t>
  </si>
  <si>
    <t>YEAR 5</t>
  </si>
  <si>
    <t>Total cost for Y 1-5</t>
  </si>
  <si>
    <t>WAN</t>
  </si>
  <si>
    <t>JNB</t>
  </si>
  <si>
    <t>Monthly</t>
  </si>
  <si>
    <t>CPT</t>
  </si>
  <si>
    <t>DUR</t>
  </si>
  <si>
    <t>PLZ</t>
  </si>
  <si>
    <t>ELS</t>
  </si>
  <si>
    <t>GRJ</t>
  </si>
  <si>
    <t>BFN</t>
  </si>
  <si>
    <t>KIM</t>
  </si>
  <si>
    <t>UTN</t>
  </si>
  <si>
    <t>Corporate Internet</t>
  </si>
  <si>
    <t>Public Internet</t>
  </si>
  <si>
    <t>Point to Point Long Distance Fibre Links</t>
  </si>
  <si>
    <t>JNB-CPT</t>
  </si>
  <si>
    <t>SIP Voice Carrier</t>
  </si>
  <si>
    <t>FTTH</t>
  </si>
  <si>
    <t>All</t>
  </si>
  <si>
    <t>FTTB</t>
  </si>
  <si>
    <t>LTE</t>
  </si>
  <si>
    <t>Outgoing calls Local</t>
  </si>
  <si>
    <t>Local fixed line Peak</t>
  </si>
  <si>
    <t>seconds</t>
  </si>
  <si>
    <t>Local fixed line Off-Peak</t>
  </si>
  <si>
    <t>Outgoing calls National</t>
  </si>
  <si>
    <t>National fixed line  Peak</t>
  </si>
  <si>
    <t>National fixed line Off-Peak</t>
  </si>
  <si>
    <t>Outgoing calls International</t>
  </si>
  <si>
    <t>International fixed line  Peak</t>
  </si>
  <si>
    <t>International fixed line Off-Peak</t>
  </si>
  <si>
    <t>Outgoing calls Cellular</t>
  </si>
  <si>
    <t>Call To Vodacom  Peak</t>
  </si>
  <si>
    <t>Call To Vodacom Off-Peak</t>
  </si>
  <si>
    <t>Call To MTN  Peak</t>
  </si>
  <si>
    <t>Call To MTN  Off-Peak</t>
  </si>
  <si>
    <t>Call To Cell-C  Peak</t>
  </si>
  <si>
    <t>Call To Cell-C  Off-Peak</t>
  </si>
  <si>
    <t>Call To Telkom  Peak</t>
  </si>
  <si>
    <t>Call To Telkom  Off-Peak</t>
  </si>
  <si>
    <t xml:space="preserve"> </t>
  </si>
  <si>
    <t>Service</t>
  </si>
  <si>
    <t>Site</t>
  </si>
  <si>
    <t>Bandwidth (Mbps)</t>
  </si>
  <si>
    <t>Billing Period</t>
  </si>
  <si>
    <t>JNB-DUR</t>
  </si>
  <si>
    <t>CPT-DUR</t>
  </si>
  <si>
    <t>JNB-TERRACO</t>
  </si>
  <si>
    <t>CPT-TERRACO</t>
  </si>
  <si>
    <t>DUR-TERRACO</t>
  </si>
  <si>
    <t>Azure</t>
  </si>
  <si>
    <t>NAP Africa</t>
  </si>
  <si>
    <t>per second</t>
  </si>
  <si>
    <t>Normal Consumption Value</t>
  </si>
  <si>
    <t>Y6</t>
  </si>
  <si>
    <t>Y7</t>
  </si>
  <si>
    <t>YEAR 6</t>
  </si>
  <si>
    <t>YEAR 7</t>
  </si>
  <si>
    <t>Normal Consumption Calculation - Do not fill in any values on this sheet. It will use the information that is provided on the Source Pricing Sheet</t>
  </si>
  <si>
    <t>Potential Future use - Do not fill in any values on this sheet. It will use the information that is provided on the Source Pricing Sheet</t>
  </si>
  <si>
    <t>Total cost for Y 1-7</t>
  </si>
  <si>
    <t>Total cost for Y 1-7 Excluding Vat</t>
  </si>
  <si>
    <t>Total cost for Y 1-7 Including Vat</t>
  </si>
  <si>
    <t>AWS</t>
  </si>
  <si>
    <t>Direct Connect</t>
  </si>
  <si>
    <t>Google Cloud</t>
  </si>
  <si>
    <t>Interconnect</t>
  </si>
  <si>
    <t>ExpressRoute</t>
  </si>
  <si>
    <t>VPC Endpoint</t>
  </si>
  <si>
    <t>Huawei Cloud</t>
  </si>
  <si>
    <t>Pricing Summary - Do not fill in any values on this sheet. It will use the information from the other sheets</t>
  </si>
  <si>
    <t>Bandwidth</t>
  </si>
  <si>
    <t>JNB+CPT+DUR</t>
  </si>
  <si>
    <t>Biders are only to insert pricing in the green cells.
Pricing specified will remain fixed for its entire duration, with no additional Consumer Price Index (CPI) adjustments.
No further installation costs will be accepted during the contract term for services defined in this pricing schedule
ACSA may at its own discretion request increment of Internet bandwidth based on business needs.
The Bidders are requested to provide costing for the bandwidth increment using the table below. 
The cost provided must cover all sites active and standby links.
The costs should be fully inclusive, including rental and installation charges
The service provider must be able to deliver a service, should they quote on it.
Any specific service rendered will only become billable after successful implementation and after the approved change has been closed by the ACSA IT Change Management Board.
All services will terminate at the same time at the end of the 84 month contract regardless of the installation/comissioning date</t>
  </si>
  <si>
    <t>Total price to be evaluated</t>
  </si>
  <si>
    <t>Potential Future Use Value</t>
  </si>
  <si>
    <t>General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</si>
</sst>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quot;R&quot;#,##0.00"/>
  </numFmts>
  <fonts count="20" x14ac:knownFonts="1">
    <font>
      <sz val="11"/>
      <color theme="1"/>
      <name val="Calibri"/>
      <family val="2"/>
      <scheme val="minor"/>
    </font>
    <font>
      <sz val="10"/>
      <color theme="1"/>
      <name val="Calibri"/>
      <family val="2"/>
      <scheme val="minor"/>
    </font>
    <font>
      <b/>
      <sz val="16"/>
      <color theme="1"/>
      <name val="Calibri"/>
      <family val="2"/>
    </font>
    <font>
      <b/>
      <sz val="10"/>
      <color theme="0"/>
      <name val="Calibri"/>
      <family val="2"/>
    </font>
    <font>
      <sz val="10"/>
      <color theme="1"/>
      <name val="Calibri"/>
      <family val="2"/>
    </font>
    <font>
      <b/>
      <sz val="10"/>
      <color theme="1"/>
      <name val="Calibri"/>
      <family val="2"/>
    </font>
    <font>
      <sz val="10"/>
      <color theme="1"/>
      <name val="Calibri"/>
      <family val="2"/>
    </font>
    <font>
      <b/>
      <sz val="10"/>
      <name val="Calibri"/>
      <family val="2"/>
    </font>
    <font>
      <b/>
      <sz val="16"/>
      <color rgb="FFFFFFFF"/>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8"/>
      <name val="Calibri"/>
      <family val="2"/>
      <scheme val="minor"/>
    </font>
    <font>
      <sz val="10"/>
      <name val="Calibri"/>
      <family val="2"/>
    </font>
    <font>
      <sz val="10"/>
      <name val="Calibri"/>
      <family val="2"/>
      <scheme val="minor"/>
    </font>
    <font>
      <sz val="9"/>
      <name val="Calibri"/>
      <family val="2"/>
      <scheme val="minor"/>
    </font>
    <font>
      <sz val="9"/>
      <color theme="1"/>
      <name val="Calibri"/>
      <family val="2"/>
      <scheme val="minor"/>
    </font>
    <font>
      <b/>
      <sz val="22"/>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0000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4472C4"/>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rgb="FF00B0F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top style="thin">
        <color indexed="64"/>
      </top>
      <bottom/>
      <diagonal/>
    </border>
    <border>
      <left style="thin">
        <color rgb="FF000000"/>
      </left>
      <right/>
      <top style="thin">
        <color rgb="FF000000"/>
      </top>
      <bottom/>
      <diagonal/>
    </border>
    <border>
      <left style="thick">
        <color auto="1"/>
      </left>
      <right style="thick">
        <color auto="1"/>
      </right>
      <top style="double">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ck">
        <color auto="1"/>
      </left>
      <right style="thick">
        <color auto="1"/>
      </right>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62">
    <xf numFmtId="0" fontId="0" fillId="0" borderId="0" xfId="0"/>
    <xf numFmtId="164" fontId="7" fillId="8" borderId="1" xfId="0" applyNumberFormat="1" applyFont="1" applyFill="1" applyBorder="1" applyAlignment="1">
      <alignment horizontal="right" wrapText="1"/>
    </xf>
    <xf numFmtId="0" fontId="1" fillId="0" borderId="0" xfId="0" applyFont="1"/>
    <xf numFmtId="0" fontId="4" fillId="0" borderId="0" xfId="0" applyFont="1"/>
    <xf numFmtId="0" fontId="2" fillId="3" borderId="0" xfId="0" applyFont="1" applyFill="1" applyAlignment="1">
      <alignment horizontal="left"/>
    </xf>
    <xf numFmtId="0" fontId="4" fillId="3" borderId="0" xfId="0" applyFont="1" applyFill="1"/>
    <xf numFmtId="0" fontId="6" fillId="0" borderId="0" xfId="0" applyFont="1"/>
    <xf numFmtId="0" fontId="7" fillId="0" borderId="0" xfId="0" applyFont="1" applyAlignment="1">
      <alignment horizontal="left" wrapText="1"/>
    </xf>
    <xf numFmtId="0" fontId="3" fillId="2" borderId="5" xfId="0" applyFont="1" applyFill="1" applyBorder="1" applyAlignment="1">
      <alignment horizontal="left" vertical="top" wrapText="1"/>
    </xf>
    <xf numFmtId="0" fontId="3" fillId="2" borderId="3" xfId="0" applyFont="1" applyFill="1" applyBorder="1" applyAlignment="1">
      <alignment vertical="top" wrapText="1"/>
    </xf>
    <xf numFmtId="0" fontId="3" fillId="2" borderId="0" xfId="0" applyFont="1" applyFill="1" applyAlignment="1">
      <alignment vertical="top" wrapText="1"/>
    </xf>
    <xf numFmtId="164" fontId="1" fillId="0" borderId="0" xfId="0" applyNumberFormat="1" applyFont="1"/>
    <xf numFmtId="0" fontId="3" fillId="2" borderId="7" xfId="0" applyFont="1" applyFill="1" applyBorder="1" applyAlignment="1">
      <alignment vertical="top" wrapText="1"/>
    </xf>
    <xf numFmtId="0" fontId="3" fillId="2" borderId="5" xfId="0" applyFont="1" applyFill="1" applyBorder="1" applyAlignment="1">
      <alignment vertical="top" wrapText="1"/>
    </xf>
    <xf numFmtId="0" fontId="0" fillId="6" borderId="1" xfId="0" applyFill="1" applyBorder="1"/>
    <xf numFmtId="0" fontId="0" fillId="7" borderId="1" xfId="0" applyFill="1" applyBorder="1"/>
    <xf numFmtId="0" fontId="10" fillId="9" borderId="8" xfId="0" applyFont="1" applyFill="1" applyBorder="1"/>
    <xf numFmtId="44" fontId="10" fillId="9" borderId="8" xfId="0" applyNumberFormat="1" applyFont="1" applyFill="1" applyBorder="1"/>
    <xf numFmtId="0" fontId="10" fillId="9" borderId="12" xfId="0" applyFont="1" applyFill="1" applyBorder="1"/>
    <xf numFmtId="164" fontId="4" fillId="0" borderId="0" xfId="0" applyNumberFormat="1" applyFont="1"/>
    <xf numFmtId="0" fontId="10" fillId="0" borderId="0" xfId="0" applyFont="1"/>
    <xf numFmtId="0" fontId="2" fillId="3" borderId="0" xfId="0" applyFont="1" applyFill="1"/>
    <xf numFmtId="0" fontId="14" fillId="0" borderId="2" xfId="0" applyFont="1" applyBorder="1" applyAlignment="1">
      <alignment horizontal="left" wrapText="1"/>
    </xf>
    <xf numFmtId="0" fontId="14" fillId="0" borderId="1" xfId="0" applyFont="1" applyBorder="1" applyAlignment="1">
      <alignment wrapText="1"/>
    </xf>
    <xf numFmtId="164" fontId="14" fillId="10" borderId="1" xfId="0" applyNumberFormat="1" applyFont="1" applyFill="1" applyBorder="1" applyAlignment="1">
      <alignment horizontal="right" wrapText="1"/>
    </xf>
    <xf numFmtId="0" fontId="14" fillId="0" borderId="6" xfId="0" applyFont="1" applyBorder="1" applyAlignment="1">
      <alignment horizontal="left" wrapText="1"/>
    </xf>
    <xf numFmtId="0" fontId="14" fillId="0" borderId="4" xfId="0" applyFont="1" applyBorder="1" applyAlignment="1">
      <alignment wrapText="1"/>
    </xf>
    <xf numFmtId="0" fontId="14" fillId="0" borderId="1" xfId="0" applyFont="1" applyBorder="1" applyAlignment="1">
      <alignment horizontal="left" wrapText="1"/>
    </xf>
    <xf numFmtId="0" fontId="15" fillId="0" borderId="1" xfId="0" applyFont="1" applyBorder="1"/>
    <xf numFmtId="0" fontId="15" fillId="0" borderId="4" xfId="0" applyFont="1" applyBorder="1"/>
    <xf numFmtId="164" fontId="14" fillId="10" borderId="4" xfId="0" applyNumberFormat="1" applyFont="1" applyFill="1" applyBorder="1" applyAlignment="1">
      <alignment horizontal="right" wrapText="1"/>
    </xf>
    <xf numFmtId="0" fontId="15" fillId="0" borderId="1" xfId="0" applyFont="1" applyBorder="1" applyAlignment="1">
      <alignment horizontal="left" wrapText="1"/>
    </xf>
    <xf numFmtId="164" fontId="0" fillId="6" borderId="1" xfId="0" applyNumberFormat="1" applyFill="1" applyBorder="1"/>
    <xf numFmtId="164" fontId="0" fillId="7" borderId="1" xfId="0" applyNumberFormat="1" applyFill="1" applyBorder="1"/>
    <xf numFmtId="164" fontId="10" fillId="9" borderId="12" xfId="0" applyNumberFormat="1" applyFont="1" applyFill="1" applyBorder="1"/>
    <xf numFmtId="0" fontId="16" fillId="0" borderId="0" xfId="0" applyFont="1"/>
    <xf numFmtId="164" fontId="17" fillId="4" borderId="0" xfId="1" applyNumberFormat="1" applyFont="1" applyFill="1" applyProtection="1">
      <protection locked="0"/>
    </xf>
    <xf numFmtId="0" fontId="11" fillId="9" borderId="9" xfId="0" applyFont="1" applyFill="1" applyBorder="1"/>
    <xf numFmtId="0" fontId="12" fillId="9" borderId="9" xfId="0" applyFont="1" applyFill="1" applyBorder="1"/>
    <xf numFmtId="0" fontId="12" fillId="9" borderId="10" xfId="0" applyFont="1" applyFill="1" applyBorder="1"/>
    <xf numFmtId="164" fontId="7" fillId="9" borderId="10" xfId="0" applyNumberFormat="1" applyFont="1" applyFill="1" applyBorder="1" applyAlignment="1">
      <alignment horizontal="right" wrapText="1"/>
    </xf>
    <xf numFmtId="164" fontId="7" fillId="9" borderId="0" xfId="0" applyNumberFormat="1" applyFont="1" applyFill="1" applyAlignment="1">
      <alignment horizontal="right" wrapText="1"/>
    </xf>
    <xf numFmtId="164" fontId="7" fillId="9" borderId="11" xfId="0" applyNumberFormat="1" applyFont="1" applyFill="1" applyBorder="1" applyAlignment="1">
      <alignment horizontal="right" wrapText="1"/>
    </xf>
    <xf numFmtId="164" fontId="7" fillId="9" borderId="1" xfId="0" applyNumberFormat="1" applyFont="1" applyFill="1" applyBorder="1" applyAlignment="1">
      <alignment horizontal="right" wrapText="1"/>
    </xf>
    <xf numFmtId="0" fontId="12" fillId="9" borderId="1" xfId="0" applyFont="1" applyFill="1" applyBorder="1"/>
    <xf numFmtId="0" fontId="0" fillId="0" borderId="0" xfId="0" applyAlignment="1">
      <alignment wrapText="1"/>
    </xf>
    <xf numFmtId="0" fontId="0" fillId="0" borderId="0" xfId="0" applyAlignment="1">
      <alignment horizontal="center" wrapText="1"/>
    </xf>
    <xf numFmtId="0" fontId="16" fillId="0" borderId="0" xfId="0" applyFont="1" applyAlignment="1">
      <alignment horizontal="center" indent="1"/>
    </xf>
    <xf numFmtId="0" fontId="0" fillId="0" borderId="0" xfId="0" applyAlignment="1">
      <alignment horizontal="center" indent="1"/>
    </xf>
    <xf numFmtId="0" fontId="0" fillId="7" borderId="0" xfId="0" applyFill="1"/>
    <xf numFmtId="164" fontId="7" fillId="8" borderId="16" xfId="0" applyNumberFormat="1" applyFont="1" applyFill="1" applyBorder="1" applyAlignment="1">
      <alignment horizontal="right" wrapText="1"/>
    </xf>
    <xf numFmtId="0" fontId="8" fillId="5" borderId="0" xfId="0" applyFont="1" applyFill="1" applyAlignment="1">
      <alignment horizontal="center"/>
    </xf>
    <xf numFmtId="44" fontId="18" fillId="9" borderId="14" xfId="0" applyNumberFormat="1" applyFont="1" applyFill="1" applyBorder="1" applyAlignment="1">
      <alignment horizontal="center"/>
    </xf>
    <xf numFmtId="44" fontId="18" fillId="9" borderId="15" xfId="0" applyNumberFormat="1" applyFont="1" applyFill="1" applyBorder="1" applyAlignment="1">
      <alignment horizontal="center"/>
    </xf>
    <xf numFmtId="0" fontId="18" fillId="0" borderId="13" xfId="0" applyFont="1" applyBorder="1" applyAlignment="1">
      <alignment horizontal="center"/>
    </xf>
    <xf numFmtId="0" fontId="18" fillId="0" borderId="14" xfId="0" applyFont="1" applyBorder="1" applyAlignment="1">
      <alignment horizontal="center"/>
    </xf>
    <xf numFmtId="0" fontId="18" fillId="0" borderId="15" xfId="0" applyFont="1" applyBorder="1" applyAlignment="1">
      <alignment horizontal="center"/>
    </xf>
    <xf numFmtId="0" fontId="19" fillId="0" borderId="0" xfId="0" applyFont="1" applyAlignment="1">
      <alignment horizontal="center"/>
    </xf>
    <xf numFmtId="0" fontId="5" fillId="0" borderId="0" xfId="0" applyFont="1" applyAlignment="1">
      <alignment horizontal="left" vertical="top" wrapText="1"/>
    </xf>
    <xf numFmtId="0" fontId="7" fillId="0" borderId="0" xfId="0" applyFont="1" applyAlignment="1">
      <alignment horizontal="center" wrapText="1"/>
    </xf>
    <xf numFmtId="0" fontId="0" fillId="0" borderId="0" xfId="0" applyAlignment="1">
      <alignment horizontal="left" wrapText="1"/>
    </xf>
    <xf numFmtId="0" fontId="8" fillId="5" borderId="0" xfId="0" applyFont="1" applyFill="1" applyAlignment="1">
      <alignment horizontal="center" wrapText="1"/>
    </xf>
  </cellXfs>
  <cellStyles count="2">
    <cellStyle name="Currency" xfId="1" builtinId="4"/>
    <cellStyle name="Normal" xfId="0" builtinId="0"/>
  </cellStyles>
  <dxfs count="97">
    <dxf>
      <font>
        <strike val="0"/>
        <outline val="0"/>
        <shadow val="0"/>
        <u val="none"/>
        <vertAlign val="baseline"/>
        <sz val="9"/>
        <name val="Calibri"/>
        <family val="2"/>
        <scheme val="minor"/>
      </font>
      <numFmt numFmtId="12" formatCode="&quot;R&quot;#,##0.00;[Red]\-&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2" formatCode="&quot;R&quot;#,##0.00;[Red]\-&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color auto="1"/>
        <name val="Calibri"/>
        <family val="2"/>
        <scheme val="minor"/>
      </font>
      <protection hidden="0"/>
    </dxf>
    <dxf>
      <font>
        <strike val="0"/>
        <outline val="0"/>
        <shadow val="0"/>
        <u val="none"/>
        <vertAlign val="baseline"/>
        <sz val="9"/>
        <color auto="1"/>
        <name val="Calibri"/>
        <family val="2"/>
        <scheme val="minor"/>
      </font>
      <alignment horizontal="center" relativeIndent="1"/>
      <protection hidden="0"/>
    </dxf>
    <dxf>
      <font>
        <strike val="0"/>
        <outline val="0"/>
        <shadow val="0"/>
        <u val="none"/>
        <vertAlign val="baseline"/>
        <sz val="9"/>
        <color auto="1"/>
        <name val="Calibri"/>
        <family val="2"/>
        <scheme val="minor"/>
      </font>
      <protection hidden="0"/>
    </dxf>
    <dxf>
      <font>
        <strike val="0"/>
        <outline val="0"/>
        <shadow val="0"/>
        <u val="none"/>
        <vertAlign val="baseline"/>
        <sz val="9"/>
        <color auto="1"/>
        <name val="Calibri"/>
        <family val="2"/>
        <scheme val="minor"/>
      </font>
      <protection hidden="0"/>
    </dxf>
    <dxf>
      <font>
        <strike val="0"/>
        <outline val="0"/>
        <shadow val="0"/>
        <u val="none"/>
        <vertAlign val="baseline"/>
        <sz val="9"/>
        <name val="Calibri"/>
        <family val="2"/>
        <scheme val="minor"/>
      </font>
      <protection hidden="0"/>
    </dxf>
    <dxf>
      <alignment vertical="bottom" textRotation="0" wrapText="1" indent="0" justifyLastLine="0" shrinkToFit="0" readingOrder="0"/>
      <protection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theme="8" tint="0.79998168889431442"/>
        </patternFill>
      </fill>
      <alignment horizontal="right" vertical="bottom"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style="thin">
          <color indexed="64"/>
        </right>
        <top style="thin">
          <color indexed="64"/>
        </top>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protection locked="1" hidden="0"/>
    </dxf>
    <dxf>
      <fill>
        <patternFill>
          <fgColor indexed="64"/>
          <bgColor rgb="FF00B0F0"/>
        </patternFill>
      </fill>
      <protection locked="1" hidden="0"/>
    </dxf>
    <dxf>
      <border outline="0">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9" tint="0.39997558519241921"/>
        </patternFill>
      </fill>
      <alignment horizontal="right" vertical="bottom" textRotation="0" wrapText="1" indent="0" justifyLastLine="0" shrinkToFit="0" readingOrder="0"/>
      <protection locked="1" hidden="0"/>
    </dxf>
    <dxf>
      <font>
        <b/>
        <i val="0"/>
        <strike val="0"/>
        <condense val="0"/>
        <extend val="0"/>
        <outline val="0"/>
        <shadow val="0"/>
        <u val="none"/>
        <vertAlign val="baseline"/>
        <sz val="10"/>
        <color theme="0"/>
        <name val="Calibri"/>
        <family val="2"/>
        <scheme val="none"/>
      </font>
      <fill>
        <patternFill patternType="solid">
          <fgColor indexed="64"/>
          <bgColor rgb="FF000000"/>
        </patternFill>
      </fill>
      <alignment horizontal="general" vertical="top" textRotation="0" wrapText="1" indent="0" justifyLastLine="0" shrinkToFit="0" readingOrder="0"/>
      <border diagonalUp="0" diagonalDown="0">
        <left style="thin">
          <color rgb="FF000000"/>
        </left>
        <right style="thin">
          <color rgb="FF000000"/>
        </right>
        <top/>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theme="8"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protection locked="1" hidden="0"/>
    </dxf>
    <dxf>
      <fill>
        <patternFill>
          <fgColor indexed="64"/>
          <bgColor rgb="FF00B0F0"/>
        </patternFill>
      </fill>
      <protection locked="1" hidden="0"/>
    </dxf>
    <dxf>
      <border outline="0">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9" tint="0.39997558519241921"/>
        </patternFill>
      </fill>
      <alignment horizontal="right" vertical="bottom" textRotation="0" wrapText="1" indent="0" justifyLastLine="0" shrinkToFit="0" readingOrder="0"/>
      <protection locked="1" hidden="0"/>
    </dxf>
    <dxf>
      <font>
        <b/>
        <i val="0"/>
        <strike val="0"/>
        <condense val="0"/>
        <extend val="0"/>
        <outline val="0"/>
        <shadow val="0"/>
        <u val="none"/>
        <vertAlign val="baseline"/>
        <sz val="10"/>
        <color theme="0"/>
        <name val="Calibri"/>
        <family val="2"/>
        <scheme val="none"/>
      </font>
      <fill>
        <patternFill patternType="solid">
          <fgColor indexed="64"/>
          <bgColor rgb="FF000000"/>
        </patternFill>
      </fill>
      <alignment horizontal="general" vertical="top" textRotation="0" wrapText="1" indent="0" justifyLastLine="0" shrinkToFit="0" readingOrder="0"/>
      <border diagonalUp="0" diagonalDown="0">
        <left style="thin">
          <color rgb="FF000000"/>
        </left>
        <right style="thin">
          <color rgb="FF000000"/>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BD850A-BA1C-49A8-BC5B-CA05D139BFF2}" name="T_Offer" displayName="T_Offer" ref="B5:T69" totalsRowCount="1" headerRowDxfId="96" dataDxfId="95" totalsRowDxfId="93" tableBorderDxfId="94">
  <autoFilter ref="B5:T68" xr:uid="{73BD850A-BA1C-49A8-BC5B-CA05D139BFF2}"/>
  <tableColumns count="19">
    <tableColumn id="1" xr3:uid="{2C536C24-F808-4068-9FD8-6CF2D675E310}" name="SERVICE" totalsRowLabel="Total" dataDxfId="92" totalsRowDxfId="91"/>
    <tableColumn id="2" xr3:uid="{900895B5-760C-4FE9-B396-F874114554A6}" name="SITE" dataDxfId="90" totalsRowDxfId="89"/>
    <tableColumn id="17" xr3:uid="{FDE36329-FD0B-4E8A-A22D-2457237A3DCA}" name="Qty" dataDxfId="88" totalsRowDxfId="87"/>
    <tableColumn id="3" xr3:uid="{413BB70D-FC05-43FF-9A2A-98B1D79A820F}" name="PERIOD" dataDxfId="86" totalsRowDxfId="85"/>
    <tableColumn id="4" xr3:uid="{87AACB66-59CA-4C4E-97BB-47CF8AD58CE2}" name="YEAR 1" dataDxfId="84" totalsRowDxfId="83"/>
    <tableColumn id="5" xr3:uid="{1BC344B0-B520-442B-B1E8-443A5A19169D}" name="YEAR 2" dataDxfId="82" totalsRowDxfId="81"/>
    <tableColumn id="6" xr3:uid="{7D26EEC4-6831-4F79-B2FD-7EC4F3378711}" name="YEAR 3" dataDxfId="80" totalsRowDxfId="79"/>
    <tableColumn id="7" xr3:uid="{0417C4AC-7D1A-456C-B77C-3F15AB86649D}" name="YEAR 4" dataDxfId="78" totalsRowDxfId="77"/>
    <tableColumn id="8" xr3:uid="{E715B40D-07AD-4CAF-A124-5B5C871AFF65}" name="YEAR 5" dataDxfId="76" totalsRowDxfId="75"/>
    <tableColumn id="18" xr3:uid="{E5A12131-1674-4941-B6B4-F68AB0662900}" name="YEAR 6" dataDxfId="74" totalsRowDxfId="73"/>
    <tableColumn id="19" xr3:uid="{71C25444-A86A-4B25-96F2-CC42C05E78E7}" name="YEAR 7" dataDxfId="72" totalsRowDxfId="71"/>
    <tableColumn id="9" xr3:uid="{58250B17-AFCD-4851-9395-C8C3030321DB}" name="Y1" totalsRowFunction="sum" dataDxfId="70" totalsRowDxfId="69">
      <calculatedColumnFormula array="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calculatedColumnFormula>
    </tableColumn>
    <tableColumn id="10" xr3:uid="{2EDD484B-7A67-450E-A146-0198979B279A}" name="Y2" totalsRowFunction="sum" dataDxfId="68" totalsRowDxfId="67">
      <calculatedColumnFormula array="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calculatedColumnFormula>
    </tableColumn>
    <tableColumn id="11" xr3:uid="{BEF776F8-C644-4352-B01F-C961FA1D0F71}" name="Y3" totalsRowFunction="sum" dataDxfId="66" totalsRowDxfId="65">
      <calculatedColumnFormula array="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calculatedColumnFormula>
    </tableColumn>
    <tableColumn id="12" xr3:uid="{2AFF57D6-AD35-407C-AD3F-9207077C0DEE}" name="Y4" totalsRowFunction="sum" dataDxfId="64" totalsRowDxfId="63">
      <calculatedColumnFormula array="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calculatedColumnFormula>
    </tableColumn>
    <tableColumn id="13" xr3:uid="{52F72A8B-A4A6-4E17-9DDD-7BF443FFEAB9}" name="Y5" totalsRowFunction="sum" dataDxfId="62" totalsRowDxfId="61">
      <calculatedColumnFormula array="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calculatedColumnFormula>
    </tableColumn>
    <tableColumn id="16" xr3:uid="{A3379F19-1BDD-4BB1-9973-22D476375DB1}" name="Y6" totalsRowFunction="sum" dataDxfId="60" totalsRowDxfId="59">
      <calculatedColumnFormula array="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calculatedColumnFormula>
    </tableColumn>
    <tableColumn id="15" xr3:uid="{633540CC-7D89-4D03-A016-D4C82562F892}" name="Y7" totalsRowFunction="sum" dataDxfId="58" totalsRowDxfId="57">
      <calculatedColumnFormula array="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calculatedColumnFormula>
    </tableColumn>
    <tableColumn id="14" xr3:uid="{84505B66-D5F2-4EB9-9D0B-818BD45518D7}" name="Total cost for Y 1-7" totalsRowFunction="sum" dataDxfId="56" totalsRowDxfId="55">
      <calculatedColumnFormula>SUM(M6:S6)</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CB356B-FD4C-408E-B71B-BBE98A850F6C}" name="T_Offer_F" displayName="T_Offer_F" ref="B5:T79" totalsRowCount="1" headerRowDxfId="54" dataDxfId="53" totalsRowDxfId="51" tableBorderDxfId="52">
  <autoFilter ref="B5:T78" xr:uid="{E6CB356B-FD4C-408E-B71B-BBE98A850F6C}"/>
  <tableColumns count="19">
    <tableColumn id="1" xr3:uid="{AE7B38D5-53F2-4441-BBAE-D213ABBB9BE0}" name="SERVICE" totalsRowLabel="Total" dataDxfId="50" totalsRowDxfId="49"/>
    <tableColumn id="2" xr3:uid="{AF5D20D4-40A3-4D5C-A201-8F1F6B9AA2B4}" name="SITE" dataDxfId="48" totalsRowDxfId="47"/>
    <tableColumn id="17" xr3:uid="{91CAA768-C8F8-4500-978E-7C0D69D0A315}" name="Qty" dataDxfId="46" totalsRowDxfId="45"/>
    <tableColumn id="3" xr3:uid="{06F3F1A9-67B9-45D2-A041-56CEB29D28BF}" name="PERIOD" dataDxfId="44" totalsRowDxfId="43"/>
    <tableColumn id="4" xr3:uid="{B6BED979-EFB0-44BE-8195-940D205DA306}" name="YEAR 1" dataDxfId="42" totalsRowDxfId="41"/>
    <tableColumn id="5" xr3:uid="{A845FDCB-6AA0-4CD3-BE52-C006B644AD54}" name="YEAR 2" dataDxfId="40" totalsRowDxfId="39"/>
    <tableColumn id="6" xr3:uid="{B54D0CE6-0CBF-4110-9735-29F7908DAD5C}" name="YEAR 3" dataDxfId="38" totalsRowDxfId="37"/>
    <tableColumn id="7" xr3:uid="{2682FA5C-C78F-4C66-847C-B5637FE54C9A}" name="YEAR 4" dataDxfId="36" totalsRowDxfId="35"/>
    <tableColumn id="8" xr3:uid="{73F5BD57-612F-47C6-99D9-04A9CEC40D17}" name="YEAR 5" dataDxfId="34" totalsRowDxfId="33"/>
    <tableColumn id="15" xr3:uid="{1E0DE98E-FF6F-45F7-96D4-069AD9D9A192}" name="YEAR 6" dataDxfId="32" totalsRowDxfId="31"/>
    <tableColumn id="16" xr3:uid="{3F72C13F-D03A-48CC-AAC4-56F40979179D}" name="YEAR 7" dataDxfId="30" totalsRowDxfId="29"/>
    <tableColumn id="9" xr3:uid="{34E0215B-44B2-47B4-BD1B-2804D7433239}" name="Y1" totalsRowFunction="sum" dataDxfId="28" totalsRowDxfId="27">
      <calculatedColumnFormula array="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calculatedColumnFormula>
    </tableColumn>
    <tableColumn id="10" xr3:uid="{02B2DCC8-61B1-4DBC-9630-82A041993B29}" name="Y2" totalsRowFunction="sum" dataDxfId="26" totalsRowDxfId="25">
      <calculatedColumnFormula array="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calculatedColumnFormula>
    </tableColumn>
    <tableColumn id="11" xr3:uid="{80BD7F6C-9EEC-434C-B73F-EE643A33D2F8}" name="Y3" totalsRowFunction="sum" dataDxfId="24" totalsRowDxfId="23">
      <calculatedColumnFormula array="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calculatedColumnFormula>
    </tableColumn>
    <tableColumn id="12" xr3:uid="{2E22B509-DAFF-47F0-8A6B-D44DC9FB336B}" name="Y4" totalsRowFunction="sum" dataDxfId="22" totalsRowDxfId="21">
      <calculatedColumnFormula array="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calculatedColumnFormula>
    </tableColumn>
    <tableColumn id="13" xr3:uid="{F36AB135-FA58-45EE-B16E-7C9F774589E5}" name="Y5" totalsRowFunction="sum" dataDxfId="20" totalsRowDxfId="19">
      <calculatedColumnFormula array="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calculatedColumnFormula>
    </tableColumn>
    <tableColumn id="18" xr3:uid="{03740E02-3498-40D9-9025-55B778B37696}" name="Y6" totalsRowFunction="custom" dataDxfId="18" totalsRowDxfId="17">
      <calculatedColumnFormula array="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calculatedColumnFormula>
      <totalsRowFormula>SUM(T_Offer_F[Y6])</totalsRowFormula>
    </tableColumn>
    <tableColumn id="19" xr3:uid="{2AC5839F-E45D-4F05-9757-15E3EF3949F0}" name="Y7" totalsRowFunction="custom" dataDxfId="16" totalsRowDxfId="15">
      <calculatedColumnFormula array="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calculatedColumnFormula>
      <totalsRowFormula>SUM(T_Offer_F[Y7])</totalsRowFormula>
    </tableColumn>
    <tableColumn id="14" xr3:uid="{71827A08-7AB5-4CDF-AD20-2C41CD9E9318}" name="Total cost for Y 1-5" totalsRowFunction="sum" dataDxfId="14" totalsRowDxfId="13">
      <calculatedColumnFormula>SUM(M6:S6)</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479FEB-584D-49C2-89C3-232B45BF323F}" name="T_SPricing" displayName="T_SPricing" ref="A4:K349" totalsRowShown="0" headerRowDxfId="12" dataDxfId="11">
  <autoFilter ref="A4:K349" xr:uid="{43479FEB-584D-49C2-89C3-232B45BF323F}"/>
  <tableColumns count="11">
    <tableColumn id="1" xr3:uid="{3886F1F7-36DD-461C-8CE8-12750BC38552}" name="Service" dataDxfId="10"/>
    <tableColumn id="9" xr3:uid="{920FD7E2-5551-47B5-A34B-20909F778D8B}" name="Site" dataDxfId="9"/>
    <tableColumn id="2" xr3:uid="{EAC21B6B-F0F7-4DFD-A8ED-8EE375BAE22F}" name="Bandwidth (Mbps)" dataDxfId="8"/>
    <tableColumn id="8" xr3:uid="{C41C7A94-5549-43B1-9670-E94AD6FBB109}" name="Billing Period" dataDxfId="7"/>
    <tableColumn id="3" xr3:uid="{679D6A8B-CDE7-4F18-A929-22ED76C9961A}" name="Y1" dataDxfId="6" dataCellStyle="Currency"/>
    <tableColumn id="4" xr3:uid="{15E9450A-A7E7-45FF-A0AE-6006EC67BC59}" name="Y2" dataDxfId="5" dataCellStyle="Currency"/>
    <tableColumn id="5" xr3:uid="{DA49EB2B-670D-4B59-B537-B70B14D5B20C}" name="Y3" dataDxfId="4" dataCellStyle="Currency"/>
    <tableColumn id="6" xr3:uid="{900D62DB-D437-48A3-BDF8-5552DEE9D653}" name="Y4" dataDxfId="3" dataCellStyle="Currency"/>
    <tableColumn id="7" xr3:uid="{DA6588DF-5B3C-44E4-AC63-384896001D2F}" name="Y5" dataDxfId="2" dataCellStyle="Currency"/>
    <tableColumn id="10" xr3:uid="{5485ED42-A0EA-4136-94CC-18D0B74237C1}" name="Y6" dataDxfId="1" dataCellStyle="Currency"/>
    <tableColumn id="11" xr3:uid="{BFCAEBDF-1E71-4293-A997-4B747C562C51}" name="Y7" dataDxfId="0" dataCellStyle="Currency"/>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709F-1121-4F22-A2AA-4EC35A272019}">
  <dimension ref="A1:K46"/>
  <sheetViews>
    <sheetView topLeftCell="B24" zoomScale="110" zoomScaleNormal="110" workbookViewId="0">
      <selection activeCell="I46" sqref="I46"/>
    </sheetView>
  </sheetViews>
  <sheetFormatPr defaultColWidth="9.33203125" defaultRowHeight="14.4" x14ac:dyDescent="0.3"/>
  <cols>
    <col min="1" max="1" width="2.5546875" customWidth="1"/>
    <col min="2" max="2" width="33.5546875" bestFit="1" customWidth="1"/>
    <col min="3" max="3" width="20.77734375" customWidth="1"/>
    <col min="4" max="4" width="24.88671875" customWidth="1"/>
    <col min="5" max="5" width="25.33203125" customWidth="1"/>
    <col min="6" max="6" width="24.44140625" customWidth="1"/>
    <col min="7" max="7" width="22.88671875" customWidth="1"/>
    <col min="8" max="8" width="23.5546875" customWidth="1"/>
    <col min="9" max="9" width="21.88671875" customWidth="1"/>
    <col min="10" max="10" width="26.33203125" customWidth="1"/>
    <col min="11" max="11" width="25.5546875" customWidth="1"/>
  </cols>
  <sheetData>
    <row r="1" spans="1:11" s="2" customFormat="1" ht="21" customHeight="1" x14ac:dyDescent="0.4">
      <c r="A1" s="51" t="s">
        <v>7</v>
      </c>
      <c r="B1" s="51"/>
      <c r="C1" s="51"/>
      <c r="D1" s="51"/>
      <c r="E1" s="51"/>
      <c r="F1" s="51"/>
      <c r="G1" s="51"/>
      <c r="H1" s="51"/>
      <c r="I1" s="51"/>
      <c r="J1" s="51"/>
      <c r="K1" s="51"/>
    </row>
    <row r="2" spans="1:11" x14ac:dyDescent="0.3">
      <c r="B2" s="20" t="s">
        <v>87</v>
      </c>
    </row>
    <row r="3" spans="1:11" x14ac:dyDescent="0.3">
      <c r="B3" s="20"/>
    </row>
    <row r="4" spans="1:11" ht="23.4" x14ac:dyDescent="0.45">
      <c r="B4" s="57" t="s">
        <v>70</v>
      </c>
      <c r="C4" s="57"/>
      <c r="D4" s="57"/>
      <c r="E4" s="57"/>
      <c r="F4" s="57"/>
      <c r="G4" s="57"/>
      <c r="H4" s="57"/>
      <c r="I4" s="57"/>
      <c r="J4" s="57"/>
      <c r="K4" s="57"/>
    </row>
    <row r="6" spans="1:11" ht="27.6" x14ac:dyDescent="0.3">
      <c r="B6" s="8" t="s">
        <v>0</v>
      </c>
      <c r="C6" s="12" t="s">
        <v>1</v>
      </c>
      <c r="D6" s="13" t="s">
        <v>2</v>
      </c>
      <c r="E6" s="12" t="s">
        <v>3</v>
      </c>
      <c r="F6" s="12" t="s">
        <v>4</v>
      </c>
      <c r="G6" s="12" t="s">
        <v>5</v>
      </c>
      <c r="H6" s="12" t="s">
        <v>71</v>
      </c>
      <c r="I6" s="12" t="s">
        <v>72</v>
      </c>
      <c r="J6" s="9" t="s">
        <v>78</v>
      </c>
      <c r="K6" s="9" t="s">
        <v>79</v>
      </c>
    </row>
    <row r="7" spans="1:11" x14ac:dyDescent="0.3">
      <c r="B7" s="14" t="str" cm="1">
        <f t="array" ref="B7:B19">_xlfn.UNIQUE(T_Offer[SERVICE],FALSE)</f>
        <v>WAN</v>
      </c>
      <c r="C7" s="32">
        <f>SUMIF(T_Offer[SERVICE],'Pricing Summary'!$B7,T_Offer[Y1])</f>
        <v>0</v>
      </c>
      <c r="D7" s="32">
        <f>SUMIF(T_Offer[SERVICE],'Pricing Summary'!$B7,T_Offer[Y2])</f>
        <v>0</v>
      </c>
      <c r="E7" s="32">
        <f>SUMIF(T_Offer[SERVICE],'Pricing Summary'!$B7,T_Offer[Y3])</f>
        <v>0</v>
      </c>
      <c r="F7" s="32">
        <f>SUMIF(T_Offer[SERVICE],'Pricing Summary'!$B7,T_Offer[Y4])</f>
        <v>0</v>
      </c>
      <c r="G7" s="32">
        <f>SUMIF(T_Offer[SERVICE],'Pricing Summary'!$B7,T_Offer[Y5])</f>
        <v>0</v>
      </c>
      <c r="H7" s="32">
        <f>SUMIF(T_Offer[SERVICE],'Pricing Summary'!$B7,T_Offer[Y6])</f>
        <v>0</v>
      </c>
      <c r="I7" s="32">
        <f>SUMIF(T_Offer[SERVICE],'Pricing Summary'!$B7,T_Offer[Y7])</f>
        <v>0</v>
      </c>
      <c r="J7" s="32">
        <f>SUM(C7:I7)</f>
        <v>0</v>
      </c>
      <c r="K7" s="32">
        <f>J7*1.15</f>
        <v>0</v>
      </c>
    </row>
    <row r="8" spans="1:11" x14ac:dyDescent="0.3">
      <c r="B8" s="15" t="str">
        <v>Corporate Internet</v>
      </c>
      <c r="C8" s="33">
        <f>SUMIF(T_Offer[SERVICE],'Pricing Summary'!$B8,T_Offer[Y1])</f>
        <v>0</v>
      </c>
      <c r="D8" s="33">
        <f>SUMIF(T_Offer[SERVICE],'Pricing Summary'!$B8,T_Offer[Y2])</f>
        <v>0</v>
      </c>
      <c r="E8" s="33">
        <f>SUMIF(T_Offer[SERVICE],'Pricing Summary'!$B8,T_Offer[Y3])</f>
        <v>0</v>
      </c>
      <c r="F8" s="33">
        <f>SUMIF(T_Offer[SERVICE],'Pricing Summary'!$B8,T_Offer[Y4])</f>
        <v>0</v>
      </c>
      <c r="G8" s="33">
        <f>SUMIF(T_Offer[SERVICE],'Pricing Summary'!$B8,T_Offer[Y5])</f>
        <v>0</v>
      </c>
      <c r="H8" s="33">
        <f>SUMIF(T_Offer[SERVICE],'Pricing Summary'!$B8,T_Offer[Y6])</f>
        <v>0</v>
      </c>
      <c r="I8" s="33">
        <f>SUMIF(T_Offer[SERVICE],'Pricing Summary'!$B8,T_Offer[Y7])</f>
        <v>0</v>
      </c>
      <c r="J8" s="33">
        <f t="shared" ref="J8:J18" si="0">SUM(C8:I8)</f>
        <v>0</v>
      </c>
      <c r="K8" s="33">
        <f t="shared" ref="K8:K18" si="1">J8*1.15</f>
        <v>0</v>
      </c>
    </row>
    <row r="9" spans="1:11" x14ac:dyDescent="0.3">
      <c r="B9" s="14" t="str">
        <v>General Internet</v>
      </c>
      <c r="C9" s="32">
        <f>SUMIF(T_Offer[SERVICE],'Pricing Summary'!$B9,T_Offer[Y1])</f>
        <v>0</v>
      </c>
      <c r="D9" s="32">
        <f>SUMIF(T_Offer[SERVICE],'Pricing Summary'!$B9,T_Offer[Y2])</f>
        <v>0</v>
      </c>
      <c r="E9" s="32">
        <f>SUMIF(T_Offer[SERVICE],'Pricing Summary'!$B9,T_Offer[Y3])</f>
        <v>0</v>
      </c>
      <c r="F9" s="32">
        <f>SUMIF(T_Offer[SERVICE],'Pricing Summary'!$B9,T_Offer[Y4])</f>
        <v>0</v>
      </c>
      <c r="G9" s="32">
        <f>SUMIF(T_Offer[SERVICE],'Pricing Summary'!$B9,T_Offer[Y5])</f>
        <v>0</v>
      </c>
      <c r="H9" s="32">
        <f>SUMIF(T_Offer[SERVICE],'Pricing Summary'!$B9,T_Offer[Y6])</f>
        <v>0</v>
      </c>
      <c r="I9" s="32">
        <f>SUMIF(T_Offer[SERVICE],'Pricing Summary'!$B9,T_Offer[Y7])</f>
        <v>0</v>
      </c>
      <c r="J9" s="32">
        <f t="shared" si="0"/>
        <v>0</v>
      </c>
      <c r="K9" s="32">
        <f t="shared" si="1"/>
        <v>0</v>
      </c>
    </row>
    <row r="10" spans="1:11" x14ac:dyDescent="0.3">
      <c r="B10" s="15" t="str">
        <v>Public Internet</v>
      </c>
      <c r="C10" s="33">
        <f>SUMIF(T_Offer[SERVICE],'Pricing Summary'!$B10,T_Offer[Y1])</f>
        <v>0</v>
      </c>
      <c r="D10" s="33">
        <f>SUMIF(T_Offer[SERVICE],'Pricing Summary'!$B10,T_Offer[Y2])</f>
        <v>0</v>
      </c>
      <c r="E10" s="33">
        <f>SUMIF(T_Offer[SERVICE],'Pricing Summary'!$B10,T_Offer[Y3])</f>
        <v>0</v>
      </c>
      <c r="F10" s="33">
        <f>SUMIF(T_Offer[SERVICE],'Pricing Summary'!$B10,T_Offer[Y4])</f>
        <v>0</v>
      </c>
      <c r="G10" s="33">
        <f>SUMIF(T_Offer[SERVICE],'Pricing Summary'!$B10,T_Offer[Y5])</f>
        <v>0</v>
      </c>
      <c r="H10" s="33">
        <f>SUMIF(T_Offer[SERVICE],'Pricing Summary'!$B10,T_Offer[Y6])</f>
        <v>0</v>
      </c>
      <c r="I10" s="33">
        <f>SUMIF(T_Offer[SERVICE],'Pricing Summary'!$B10,T_Offer[Y7])</f>
        <v>0</v>
      </c>
      <c r="J10" s="33">
        <f t="shared" si="0"/>
        <v>0</v>
      </c>
      <c r="K10" s="33">
        <f t="shared" si="1"/>
        <v>0</v>
      </c>
    </row>
    <row r="11" spans="1:11" x14ac:dyDescent="0.3">
      <c r="B11" s="14" t="str">
        <v>Point to Point Long Distance Fibre Links</v>
      </c>
      <c r="C11" s="32">
        <f>SUMIF(T_Offer[SERVICE],'Pricing Summary'!$B11,T_Offer[Y1])</f>
        <v>0</v>
      </c>
      <c r="D11" s="32">
        <f>SUMIF(T_Offer[SERVICE],'Pricing Summary'!$B11,T_Offer[Y2])</f>
        <v>0</v>
      </c>
      <c r="E11" s="32">
        <f>SUMIF(T_Offer[SERVICE],'Pricing Summary'!$B11,T_Offer[Y3])</f>
        <v>0</v>
      </c>
      <c r="F11" s="32">
        <f>SUMIF(T_Offer[SERVICE],'Pricing Summary'!$B11,T_Offer[Y4])</f>
        <v>0</v>
      </c>
      <c r="G11" s="32">
        <f>SUMIF(T_Offer[SERVICE],'Pricing Summary'!$B11,T_Offer[Y5])</f>
        <v>0</v>
      </c>
      <c r="H11" s="32">
        <f>SUMIF(T_Offer[SERVICE],'Pricing Summary'!$B11,T_Offer[Y6])</f>
        <v>0</v>
      </c>
      <c r="I11" s="32">
        <f>SUMIF(T_Offer[SERVICE],'Pricing Summary'!$B11,T_Offer[Y7])</f>
        <v>0</v>
      </c>
      <c r="J11" s="32">
        <f t="shared" si="0"/>
        <v>0</v>
      </c>
      <c r="K11" s="32">
        <f t="shared" si="1"/>
        <v>0</v>
      </c>
    </row>
    <row r="12" spans="1:11" x14ac:dyDescent="0.3">
      <c r="B12" s="15" t="str">
        <v>SIP Voice Carrier</v>
      </c>
      <c r="C12" s="33">
        <f>SUMIF(T_Offer[SERVICE],'Pricing Summary'!$B12,T_Offer[Y1])</f>
        <v>0</v>
      </c>
      <c r="D12" s="33">
        <f>SUMIF(T_Offer[SERVICE],'Pricing Summary'!$B12,T_Offer[Y2])</f>
        <v>0</v>
      </c>
      <c r="E12" s="33">
        <f>SUMIF(T_Offer[SERVICE],'Pricing Summary'!$B12,T_Offer[Y3])</f>
        <v>0</v>
      </c>
      <c r="F12" s="33">
        <f>SUMIF(T_Offer[SERVICE],'Pricing Summary'!$B12,T_Offer[Y4])</f>
        <v>0</v>
      </c>
      <c r="G12" s="33">
        <f>SUMIF(T_Offer[SERVICE],'Pricing Summary'!$B12,T_Offer[Y5])</f>
        <v>0</v>
      </c>
      <c r="H12" s="33">
        <f>SUMIF(T_Offer[SERVICE],'Pricing Summary'!$B12,T_Offer[Y6])</f>
        <v>0</v>
      </c>
      <c r="I12" s="33">
        <f>SUMIF(T_Offer[SERVICE],'Pricing Summary'!$B12,T_Offer[Y7])</f>
        <v>0</v>
      </c>
      <c r="J12" s="33">
        <f t="shared" si="0"/>
        <v>0</v>
      </c>
      <c r="K12" s="33">
        <f t="shared" si="1"/>
        <v>0</v>
      </c>
    </row>
    <row r="13" spans="1:11" x14ac:dyDescent="0.3">
      <c r="B13" s="14" t="str">
        <v>FTTH</v>
      </c>
      <c r="C13" s="32">
        <f>SUMIF(T_Offer[SERVICE],'Pricing Summary'!$B13,T_Offer[Y1])</f>
        <v>0</v>
      </c>
      <c r="D13" s="32">
        <f>SUMIF(T_Offer[SERVICE],'Pricing Summary'!$B13,T_Offer[Y2])</f>
        <v>0</v>
      </c>
      <c r="E13" s="32">
        <f>SUMIF(T_Offer[SERVICE],'Pricing Summary'!$B13,T_Offer[Y3])</f>
        <v>0</v>
      </c>
      <c r="F13" s="32">
        <f>SUMIF(T_Offer[SERVICE],'Pricing Summary'!$B13,T_Offer[Y4])</f>
        <v>0</v>
      </c>
      <c r="G13" s="32">
        <f>SUMIF(T_Offer[SERVICE],'Pricing Summary'!$B13,T_Offer[Y5])</f>
        <v>0</v>
      </c>
      <c r="H13" s="32">
        <f>SUMIF(T_Offer[SERVICE],'Pricing Summary'!$B13,T_Offer[Y6])</f>
        <v>0</v>
      </c>
      <c r="I13" s="32">
        <f>SUMIF(T_Offer[SERVICE],'Pricing Summary'!$B13,T_Offer[Y7])</f>
        <v>0</v>
      </c>
      <c r="J13" s="32">
        <f t="shared" si="0"/>
        <v>0</v>
      </c>
      <c r="K13" s="32">
        <f t="shared" si="1"/>
        <v>0</v>
      </c>
    </row>
    <row r="14" spans="1:11" x14ac:dyDescent="0.3">
      <c r="B14" s="15" t="str">
        <v>FTTB</v>
      </c>
      <c r="C14" s="33">
        <f>SUMIF(T_Offer[SERVICE],'Pricing Summary'!$B14,T_Offer[Y1])</f>
        <v>0</v>
      </c>
      <c r="D14" s="33">
        <f>SUMIF(T_Offer[SERVICE],'Pricing Summary'!$B14,T_Offer[Y2])</f>
        <v>0</v>
      </c>
      <c r="E14" s="33">
        <f>SUMIF(T_Offer[SERVICE],'Pricing Summary'!$B14,T_Offer[Y3])</f>
        <v>0</v>
      </c>
      <c r="F14" s="33">
        <f>SUMIF(T_Offer[SERVICE],'Pricing Summary'!$B14,T_Offer[Y4])</f>
        <v>0</v>
      </c>
      <c r="G14" s="33">
        <f>SUMIF(T_Offer[SERVICE],'Pricing Summary'!$B14,T_Offer[Y5])</f>
        <v>0</v>
      </c>
      <c r="H14" s="33">
        <f>SUMIF(T_Offer[SERVICE],'Pricing Summary'!$B14,T_Offer[Y6])</f>
        <v>0</v>
      </c>
      <c r="I14" s="33">
        <f>SUMIF(T_Offer[SERVICE],'Pricing Summary'!$B14,T_Offer[Y7])</f>
        <v>0</v>
      </c>
      <c r="J14" s="33">
        <f t="shared" si="0"/>
        <v>0</v>
      </c>
      <c r="K14" s="33">
        <f t="shared" si="1"/>
        <v>0</v>
      </c>
    </row>
    <row r="15" spans="1:11" x14ac:dyDescent="0.3">
      <c r="B15" s="14" t="str">
        <v>LTE</v>
      </c>
      <c r="C15" s="32">
        <f>SUMIF(T_Offer[SERVICE],'Pricing Summary'!$B15,T_Offer[Y1])</f>
        <v>0</v>
      </c>
      <c r="D15" s="32">
        <f>SUMIF(T_Offer[SERVICE],'Pricing Summary'!$B15,T_Offer[Y2])</f>
        <v>0</v>
      </c>
      <c r="E15" s="32">
        <f>SUMIF(T_Offer[SERVICE],'Pricing Summary'!$B15,T_Offer[Y3])</f>
        <v>0</v>
      </c>
      <c r="F15" s="32">
        <f>SUMIF(T_Offer[SERVICE],'Pricing Summary'!$B15,T_Offer[Y4])</f>
        <v>0</v>
      </c>
      <c r="G15" s="32">
        <f>SUMIF(T_Offer[SERVICE],'Pricing Summary'!$B15,T_Offer[Y5])</f>
        <v>0</v>
      </c>
      <c r="H15" s="32">
        <f>SUMIF(T_Offer[SERVICE],'Pricing Summary'!$B15,T_Offer[Y6])</f>
        <v>0</v>
      </c>
      <c r="I15" s="32">
        <f>SUMIF(T_Offer[SERVICE],'Pricing Summary'!$B15,T_Offer[Y7])</f>
        <v>0</v>
      </c>
      <c r="J15" s="32">
        <f t="shared" si="0"/>
        <v>0</v>
      </c>
      <c r="K15" s="32">
        <f t="shared" si="1"/>
        <v>0</v>
      </c>
    </row>
    <row r="16" spans="1:11" x14ac:dyDescent="0.3">
      <c r="B16" s="15" t="str">
        <v>Outgoing calls Local</v>
      </c>
      <c r="C16" s="33">
        <f>SUMIF(T_Offer[SERVICE],'Pricing Summary'!$B16,T_Offer[Y1])</f>
        <v>0</v>
      </c>
      <c r="D16" s="33">
        <f>SUMIF(T_Offer[SERVICE],'Pricing Summary'!$B16,T_Offer[Y2])</f>
        <v>0</v>
      </c>
      <c r="E16" s="33">
        <f>SUMIF(T_Offer[SERVICE],'Pricing Summary'!$B16,T_Offer[Y3])</f>
        <v>0</v>
      </c>
      <c r="F16" s="33">
        <f>SUMIF(T_Offer[SERVICE],'Pricing Summary'!$B16,T_Offer[Y4])</f>
        <v>0</v>
      </c>
      <c r="G16" s="33">
        <f>SUMIF(T_Offer[SERVICE],'Pricing Summary'!$B16,T_Offer[Y5])</f>
        <v>0</v>
      </c>
      <c r="H16" s="33">
        <f>SUMIF(T_Offer[SERVICE],'Pricing Summary'!$B16,T_Offer[Y6])</f>
        <v>0</v>
      </c>
      <c r="I16" s="33">
        <f>SUMIF(T_Offer[SERVICE],'Pricing Summary'!$B16,T_Offer[Y7])</f>
        <v>0</v>
      </c>
      <c r="J16" s="33">
        <f t="shared" si="0"/>
        <v>0</v>
      </c>
      <c r="K16" s="33">
        <f t="shared" si="1"/>
        <v>0</v>
      </c>
    </row>
    <row r="17" spans="2:11" x14ac:dyDescent="0.3">
      <c r="B17" s="14" t="str">
        <v>Outgoing calls National</v>
      </c>
      <c r="C17" s="32">
        <f>SUMIF(T_Offer[SERVICE],'Pricing Summary'!$B17,T_Offer[Y1])</f>
        <v>0</v>
      </c>
      <c r="D17" s="32">
        <f>SUMIF(T_Offer[SERVICE],'Pricing Summary'!$B17,T_Offer[Y2])</f>
        <v>0</v>
      </c>
      <c r="E17" s="32">
        <f>SUMIF(T_Offer[SERVICE],'Pricing Summary'!$B17,T_Offer[Y3])</f>
        <v>0</v>
      </c>
      <c r="F17" s="32">
        <f>SUMIF(T_Offer[SERVICE],'Pricing Summary'!$B17,T_Offer[Y4])</f>
        <v>0</v>
      </c>
      <c r="G17" s="32">
        <f>SUMIF(T_Offer[SERVICE],'Pricing Summary'!$B17,T_Offer[Y5])</f>
        <v>0</v>
      </c>
      <c r="H17" s="32">
        <f>SUMIF(T_Offer[SERVICE],'Pricing Summary'!$B17,T_Offer[Y6])</f>
        <v>0</v>
      </c>
      <c r="I17" s="32">
        <f>SUMIF(T_Offer[SERVICE],'Pricing Summary'!$B17,T_Offer[Y7])</f>
        <v>0</v>
      </c>
      <c r="J17" s="32">
        <f t="shared" si="0"/>
        <v>0</v>
      </c>
      <c r="K17" s="32">
        <f t="shared" si="1"/>
        <v>0</v>
      </c>
    </row>
    <row r="18" spans="2:11" x14ac:dyDescent="0.3">
      <c r="B18" s="15" t="str">
        <v>Outgoing calls International</v>
      </c>
      <c r="C18" s="33">
        <f>SUMIF(T_Offer[SERVICE],'Pricing Summary'!$B18,T_Offer[Y1])</f>
        <v>0</v>
      </c>
      <c r="D18" s="33">
        <f>SUMIF(T_Offer[SERVICE],'Pricing Summary'!$B18,T_Offer[Y2])</f>
        <v>0</v>
      </c>
      <c r="E18" s="33">
        <f>SUMIF(T_Offer[SERVICE],'Pricing Summary'!$B18,T_Offer[Y3])</f>
        <v>0</v>
      </c>
      <c r="F18" s="33">
        <f>SUMIF(T_Offer[SERVICE],'Pricing Summary'!$B18,T_Offer[Y4])</f>
        <v>0</v>
      </c>
      <c r="G18" s="33">
        <f>SUMIF(T_Offer[SERVICE],'Pricing Summary'!$B18,T_Offer[Y5])</f>
        <v>0</v>
      </c>
      <c r="H18" s="33">
        <f>SUMIF(T_Offer[SERVICE],'Pricing Summary'!$B18,T_Offer[Y6])</f>
        <v>0</v>
      </c>
      <c r="I18" s="33">
        <f>SUMIF(T_Offer[SERVICE],'Pricing Summary'!$B18,T_Offer[Y7])</f>
        <v>0</v>
      </c>
      <c r="J18" s="33">
        <f t="shared" si="0"/>
        <v>0</v>
      </c>
      <c r="K18" s="33">
        <f t="shared" si="1"/>
        <v>0</v>
      </c>
    </row>
    <row r="19" spans="2:11" ht="15" thickBot="1" x14ac:dyDescent="0.35">
      <c r="B19" s="49" t="str">
        <v>Outgoing calls Cellular</v>
      </c>
      <c r="C19" s="33">
        <f>SUMIF(T_Offer[SERVICE],'Pricing Summary'!$B19,T_Offer[Y1])</f>
        <v>0</v>
      </c>
      <c r="D19" s="33">
        <f>SUMIF(T_Offer[SERVICE],'Pricing Summary'!$B19,T_Offer[Y2])</f>
        <v>0</v>
      </c>
      <c r="E19" s="33">
        <f>SUMIF(T_Offer[SERVICE],'Pricing Summary'!$B19,T_Offer[Y3])</f>
        <v>0</v>
      </c>
      <c r="F19" s="33">
        <f>SUMIF(T_Offer[SERVICE],'Pricing Summary'!$B19,T_Offer[Y4])</f>
        <v>0</v>
      </c>
      <c r="G19" s="33">
        <f>SUMIF(T_Offer[SERVICE],'Pricing Summary'!$B19,T_Offer[Y5])</f>
        <v>0</v>
      </c>
      <c r="H19" s="33">
        <f>SUMIF(T_Offer[SERVICE],'Pricing Summary'!$B19,T_Offer[Y6])</f>
        <v>0</v>
      </c>
      <c r="I19" s="33">
        <f>SUMIF(T_Offer[SERVICE],'Pricing Summary'!$B19,T_Offer[Y7])</f>
        <v>0</v>
      </c>
      <c r="J19" s="33">
        <f t="shared" ref="J19" si="2">SUM(C19:I19)</f>
        <v>0</v>
      </c>
      <c r="K19" s="33">
        <f t="shared" ref="K19" si="3">J19*1.15</f>
        <v>0</v>
      </c>
    </row>
    <row r="20" spans="2:11" ht="15.6" thickTop="1" thickBot="1" x14ac:dyDescent="0.35">
      <c r="B20" s="16" t="s">
        <v>6</v>
      </c>
      <c r="C20" s="17">
        <f>SUM(C7:C19)</f>
        <v>0</v>
      </c>
      <c r="D20" s="17">
        <f t="shared" ref="D20:K20" si="4">SUM(D7:D19)</f>
        <v>0</v>
      </c>
      <c r="E20" s="17">
        <f t="shared" si="4"/>
        <v>0</v>
      </c>
      <c r="F20" s="17">
        <f t="shared" si="4"/>
        <v>0</v>
      </c>
      <c r="G20" s="17">
        <f t="shared" si="4"/>
        <v>0</v>
      </c>
      <c r="H20" s="17">
        <f t="shared" si="4"/>
        <v>0</v>
      </c>
      <c r="I20" s="17">
        <f t="shared" si="4"/>
        <v>0</v>
      </c>
      <c r="J20" s="17">
        <f t="shared" si="4"/>
        <v>0</v>
      </c>
      <c r="K20" s="17">
        <f t="shared" si="4"/>
        <v>0</v>
      </c>
    </row>
    <row r="21" spans="2:11" ht="15" thickTop="1" x14ac:dyDescent="0.3"/>
    <row r="22" spans="2:11" ht="23.4" x14ac:dyDescent="0.45">
      <c r="B22" s="57" t="s">
        <v>92</v>
      </c>
      <c r="C22" s="57"/>
      <c r="D22" s="57"/>
      <c r="E22" s="57"/>
      <c r="F22" s="57"/>
      <c r="G22" s="57"/>
      <c r="H22" s="57"/>
      <c r="I22" s="57"/>
      <c r="J22" s="57"/>
      <c r="K22" s="57"/>
    </row>
    <row r="24" spans="2:11" ht="27.6" x14ac:dyDescent="0.3">
      <c r="B24" s="8" t="s">
        <v>0</v>
      </c>
      <c r="C24" s="12" t="s">
        <v>1</v>
      </c>
      <c r="D24" s="13" t="s">
        <v>2</v>
      </c>
      <c r="E24" s="12" t="s">
        <v>3</v>
      </c>
      <c r="F24" s="12" t="s">
        <v>4</v>
      </c>
      <c r="G24" s="12" t="s">
        <v>5</v>
      </c>
      <c r="H24" s="12" t="s">
        <v>71</v>
      </c>
      <c r="I24" s="12" t="s">
        <v>72</v>
      </c>
      <c r="J24" s="9" t="s">
        <v>78</v>
      </c>
      <c r="K24" s="9" t="s">
        <v>79</v>
      </c>
    </row>
    <row r="25" spans="2:11" x14ac:dyDescent="0.3">
      <c r="B25" s="14" t="str" cm="1">
        <f t="array" ref="B25:B37">_xlfn.UNIQUE(T_Offer[SERVICE],FALSE)</f>
        <v>WAN</v>
      </c>
      <c r="C25" s="32">
        <f>SUMIF(T_Offer_F[SERVICE],'Pricing Summary'!$B25,T_Offer_F[Y1])</f>
        <v>0</v>
      </c>
      <c r="D25" s="32">
        <f>SUMIF(T_Offer_F[SERVICE],'Pricing Summary'!$B25,T_Offer_F[Y2])</f>
        <v>0</v>
      </c>
      <c r="E25" s="32">
        <f>SUMIF(T_Offer_F[SERVICE],'Pricing Summary'!$B25,T_Offer_F[Y3])</f>
        <v>0</v>
      </c>
      <c r="F25" s="32">
        <f>SUMIF(T_Offer_F[SERVICE],'Pricing Summary'!$B25,T_Offer_F[Y4])</f>
        <v>0</v>
      </c>
      <c r="G25" s="32">
        <f>SUMIF(T_Offer_F[SERVICE],'Pricing Summary'!$B25,T_Offer_F[Y5])</f>
        <v>0</v>
      </c>
      <c r="H25" s="32">
        <f>SUMIF(T_Offer_F[SERVICE],'Pricing Summary'!$B25,T_Offer_F[Y6])</f>
        <v>0</v>
      </c>
      <c r="I25" s="32">
        <f>SUMIF(T_Offer_F[SERVICE],'Pricing Summary'!$B25,T_Offer_F[Y7])</f>
        <v>0</v>
      </c>
      <c r="J25" s="32">
        <f>SUM(C25:I25)</f>
        <v>0</v>
      </c>
      <c r="K25" s="32">
        <f>J25*1.15</f>
        <v>0</v>
      </c>
    </row>
    <row r="26" spans="2:11" x14ac:dyDescent="0.3">
      <c r="B26" s="15" t="str">
        <v>Corporate Internet</v>
      </c>
      <c r="C26" s="33">
        <f>SUMIF(T_Offer_F[SERVICE],'Pricing Summary'!$B26,T_Offer_F[Y1])</f>
        <v>0</v>
      </c>
      <c r="D26" s="33">
        <f>SUMIF(T_Offer_F[SERVICE],'Pricing Summary'!$B26,T_Offer_F[Y2])</f>
        <v>0</v>
      </c>
      <c r="E26" s="33">
        <f>SUMIF(T_Offer_F[SERVICE],'Pricing Summary'!$B26,T_Offer_F[Y3])</f>
        <v>0</v>
      </c>
      <c r="F26" s="33">
        <f>SUMIF(T_Offer_F[SERVICE],'Pricing Summary'!$B26,T_Offer_F[Y4])</f>
        <v>0</v>
      </c>
      <c r="G26" s="33">
        <f>SUMIF(T_Offer_F[SERVICE],'Pricing Summary'!$B26,T_Offer_F[Y5])</f>
        <v>0</v>
      </c>
      <c r="H26" s="33">
        <f>SUMIF(T_Offer_F[SERVICE],'Pricing Summary'!$B26,T_Offer_F[Y6])</f>
        <v>0</v>
      </c>
      <c r="I26" s="33">
        <f>SUMIF(T_Offer_F[SERVICE],'Pricing Summary'!$B26,T_Offer_F[Y7])</f>
        <v>0</v>
      </c>
      <c r="J26" s="33">
        <f t="shared" ref="J26:J38" si="5">SUM(C26:I26)</f>
        <v>0</v>
      </c>
      <c r="K26" s="33">
        <f t="shared" ref="K26:K38" si="6">J26*1.15</f>
        <v>0</v>
      </c>
    </row>
    <row r="27" spans="2:11" x14ac:dyDescent="0.3">
      <c r="B27" s="14" t="str">
        <v>General Internet</v>
      </c>
      <c r="C27" s="32">
        <f>SUMIF(T_Offer_F[SERVICE],'Pricing Summary'!$B27,T_Offer_F[Y1])</f>
        <v>0</v>
      </c>
      <c r="D27" s="32">
        <f>SUMIF(T_Offer_F[SERVICE],'Pricing Summary'!$B27,T_Offer_F[Y2])</f>
        <v>0</v>
      </c>
      <c r="E27" s="32">
        <f>SUMIF(T_Offer_F[SERVICE],'Pricing Summary'!$B27,T_Offer_F[Y3])</f>
        <v>0</v>
      </c>
      <c r="F27" s="32">
        <f>SUMIF(T_Offer_F[SERVICE],'Pricing Summary'!$B27,T_Offer_F[Y4])</f>
        <v>0</v>
      </c>
      <c r="G27" s="32">
        <f>SUMIF(T_Offer_F[SERVICE],'Pricing Summary'!$B27,T_Offer_F[Y5])</f>
        <v>0</v>
      </c>
      <c r="H27" s="32">
        <f>SUMIF(T_Offer_F[SERVICE],'Pricing Summary'!$B27,T_Offer_F[Y6])</f>
        <v>0</v>
      </c>
      <c r="I27" s="32">
        <f>SUMIF(T_Offer_F[SERVICE],'Pricing Summary'!$B27,T_Offer_F[Y7])</f>
        <v>0</v>
      </c>
      <c r="J27" s="32">
        <f t="shared" si="5"/>
        <v>0</v>
      </c>
      <c r="K27" s="32">
        <f t="shared" si="6"/>
        <v>0</v>
      </c>
    </row>
    <row r="28" spans="2:11" x14ac:dyDescent="0.3">
      <c r="B28" s="15" t="str">
        <v>Public Internet</v>
      </c>
      <c r="C28" s="33">
        <f>SUMIF(T_Offer_F[SERVICE],'Pricing Summary'!$B28,T_Offer_F[Y1])</f>
        <v>0</v>
      </c>
      <c r="D28" s="33">
        <f>SUMIF(T_Offer_F[SERVICE],'Pricing Summary'!$B28,T_Offer_F[Y2])</f>
        <v>0</v>
      </c>
      <c r="E28" s="33">
        <f>SUMIF(T_Offer_F[SERVICE],'Pricing Summary'!$B28,T_Offer_F[Y3])</f>
        <v>0</v>
      </c>
      <c r="F28" s="33">
        <f>SUMIF(T_Offer_F[SERVICE],'Pricing Summary'!$B28,T_Offer_F[Y4])</f>
        <v>0</v>
      </c>
      <c r="G28" s="33">
        <f>SUMIF(T_Offer_F[SERVICE],'Pricing Summary'!$B28,T_Offer_F[Y5])</f>
        <v>0</v>
      </c>
      <c r="H28" s="33">
        <f>SUMIF(T_Offer_F[SERVICE],'Pricing Summary'!$B28,T_Offer_F[Y6])</f>
        <v>0</v>
      </c>
      <c r="I28" s="33">
        <f>SUMIF(T_Offer_F[SERVICE],'Pricing Summary'!$B28,T_Offer_F[Y7])</f>
        <v>0</v>
      </c>
      <c r="J28" s="33">
        <f t="shared" si="5"/>
        <v>0</v>
      </c>
      <c r="K28" s="33">
        <f t="shared" si="6"/>
        <v>0</v>
      </c>
    </row>
    <row r="29" spans="2:11" x14ac:dyDescent="0.3">
      <c r="B29" s="14" t="str">
        <v>Point to Point Long Distance Fibre Links</v>
      </c>
      <c r="C29" s="32">
        <f>SUMIF(T_Offer_F[SERVICE],'Pricing Summary'!$B29,T_Offer_F[Y1])</f>
        <v>0</v>
      </c>
      <c r="D29" s="32">
        <f>SUMIF(T_Offer_F[SERVICE],'Pricing Summary'!$B29,T_Offer_F[Y2])</f>
        <v>0</v>
      </c>
      <c r="E29" s="32">
        <f>SUMIF(T_Offer_F[SERVICE],'Pricing Summary'!$B29,T_Offer_F[Y3])</f>
        <v>0</v>
      </c>
      <c r="F29" s="32">
        <f>SUMIF(T_Offer_F[SERVICE],'Pricing Summary'!$B29,T_Offer_F[Y4])</f>
        <v>0</v>
      </c>
      <c r="G29" s="32">
        <f>SUMIF(T_Offer_F[SERVICE],'Pricing Summary'!$B29,T_Offer_F[Y5])</f>
        <v>0</v>
      </c>
      <c r="H29" s="32">
        <f>SUMIF(T_Offer_F[SERVICE],'Pricing Summary'!$B29,T_Offer_F[Y6])</f>
        <v>0</v>
      </c>
      <c r="I29" s="32">
        <f>SUMIF(T_Offer_F[SERVICE],'Pricing Summary'!$B29,T_Offer_F[Y7])</f>
        <v>0</v>
      </c>
      <c r="J29" s="32">
        <f t="shared" si="5"/>
        <v>0</v>
      </c>
      <c r="K29" s="32">
        <f t="shared" si="6"/>
        <v>0</v>
      </c>
    </row>
    <row r="30" spans="2:11" x14ac:dyDescent="0.3">
      <c r="B30" s="15" t="str">
        <v>SIP Voice Carrier</v>
      </c>
      <c r="C30" s="33">
        <f>SUMIF(T_Offer_F[SERVICE],'Pricing Summary'!$B30,T_Offer_F[Y1])</f>
        <v>0</v>
      </c>
      <c r="D30" s="33">
        <f>SUMIF(T_Offer_F[SERVICE],'Pricing Summary'!$B30,T_Offer_F[Y2])</f>
        <v>0</v>
      </c>
      <c r="E30" s="33">
        <f>SUMIF(T_Offer_F[SERVICE],'Pricing Summary'!$B30,T_Offer_F[Y3])</f>
        <v>0</v>
      </c>
      <c r="F30" s="33">
        <f>SUMIF(T_Offer_F[SERVICE],'Pricing Summary'!$B30,T_Offer_F[Y4])</f>
        <v>0</v>
      </c>
      <c r="G30" s="33">
        <f>SUMIF(T_Offer_F[SERVICE],'Pricing Summary'!$B30,T_Offer_F[Y5])</f>
        <v>0</v>
      </c>
      <c r="H30" s="33">
        <f>SUMIF(T_Offer_F[SERVICE],'Pricing Summary'!$B30,T_Offer_F[Y6])</f>
        <v>0</v>
      </c>
      <c r="I30" s="33">
        <f>SUMIF(T_Offer_F[SERVICE],'Pricing Summary'!$B30,T_Offer_F[Y7])</f>
        <v>0</v>
      </c>
      <c r="J30" s="33">
        <f t="shared" si="5"/>
        <v>0</v>
      </c>
      <c r="K30" s="33">
        <f t="shared" si="6"/>
        <v>0</v>
      </c>
    </row>
    <row r="31" spans="2:11" x14ac:dyDescent="0.3">
      <c r="B31" s="14" t="str">
        <v>FTTH</v>
      </c>
      <c r="C31" s="32">
        <f>SUMIF(T_Offer_F[SERVICE],'Pricing Summary'!$B31,T_Offer_F[Y1])</f>
        <v>0</v>
      </c>
      <c r="D31" s="32">
        <f>SUMIF(T_Offer_F[SERVICE],'Pricing Summary'!$B31,T_Offer_F[Y2])</f>
        <v>0</v>
      </c>
      <c r="E31" s="32">
        <f>SUMIF(T_Offer_F[SERVICE],'Pricing Summary'!$B31,T_Offer_F[Y3])</f>
        <v>0</v>
      </c>
      <c r="F31" s="32">
        <f>SUMIF(T_Offer_F[SERVICE],'Pricing Summary'!$B31,T_Offer_F[Y4])</f>
        <v>0</v>
      </c>
      <c r="G31" s="32">
        <f>SUMIF(T_Offer_F[SERVICE],'Pricing Summary'!$B31,T_Offer_F[Y5])</f>
        <v>0</v>
      </c>
      <c r="H31" s="32">
        <f>SUMIF(T_Offer_F[SERVICE],'Pricing Summary'!$B31,T_Offer_F[Y6])</f>
        <v>0</v>
      </c>
      <c r="I31" s="32">
        <f>SUMIF(T_Offer_F[SERVICE],'Pricing Summary'!$B31,T_Offer_F[Y7])</f>
        <v>0</v>
      </c>
      <c r="J31" s="32">
        <f t="shared" si="5"/>
        <v>0</v>
      </c>
      <c r="K31" s="32">
        <f t="shared" si="6"/>
        <v>0</v>
      </c>
    </row>
    <row r="32" spans="2:11" x14ac:dyDescent="0.3">
      <c r="B32" s="15" t="str">
        <v>FTTB</v>
      </c>
      <c r="C32" s="33">
        <f>SUMIF(T_Offer_F[SERVICE],'Pricing Summary'!$B32,T_Offer_F[Y1])</f>
        <v>0</v>
      </c>
      <c r="D32" s="33">
        <f>SUMIF(T_Offer_F[SERVICE],'Pricing Summary'!$B32,T_Offer_F[Y2])</f>
        <v>0</v>
      </c>
      <c r="E32" s="33">
        <f>SUMIF(T_Offer_F[SERVICE],'Pricing Summary'!$B32,T_Offer_F[Y3])</f>
        <v>0</v>
      </c>
      <c r="F32" s="33">
        <f>SUMIF(T_Offer_F[SERVICE],'Pricing Summary'!$B32,T_Offer_F[Y4])</f>
        <v>0</v>
      </c>
      <c r="G32" s="33">
        <f>SUMIF(T_Offer_F[SERVICE],'Pricing Summary'!$B32,T_Offer_F[Y5])</f>
        <v>0</v>
      </c>
      <c r="H32" s="33">
        <f>SUMIF(T_Offer_F[SERVICE],'Pricing Summary'!$B32,T_Offer_F[Y6])</f>
        <v>0</v>
      </c>
      <c r="I32" s="33">
        <f>SUMIF(T_Offer_F[SERVICE],'Pricing Summary'!$B32,T_Offer_F[Y7])</f>
        <v>0</v>
      </c>
      <c r="J32" s="33">
        <f t="shared" si="5"/>
        <v>0</v>
      </c>
      <c r="K32" s="33">
        <f t="shared" si="6"/>
        <v>0</v>
      </c>
    </row>
    <row r="33" spans="2:11" x14ac:dyDescent="0.3">
      <c r="B33" s="14" t="str">
        <v>LTE</v>
      </c>
      <c r="C33" s="32">
        <f>SUMIF(T_Offer_F[SERVICE],'Pricing Summary'!$B33,T_Offer_F[Y1])</f>
        <v>0</v>
      </c>
      <c r="D33" s="32">
        <f>SUMIF(T_Offer_F[SERVICE],'Pricing Summary'!$B33,T_Offer_F[Y2])</f>
        <v>0</v>
      </c>
      <c r="E33" s="32">
        <f>SUMIF(T_Offer_F[SERVICE],'Pricing Summary'!$B33,T_Offer_F[Y3])</f>
        <v>0</v>
      </c>
      <c r="F33" s="32">
        <f>SUMIF(T_Offer_F[SERVICE],'Pricing Summary'!$B33,T_Offer_F[Y4])</f>
        <v>0</v>
      </c>
      <c r="G33" s="32">
        <f>SUMIF(T_Offer_F[SERVICE],'Pricing Summary'!$B33,T_Offer_F[Y5])</f>
        <v>0</v>
      </c>
      <c r="H33" s="32">
        <f>SUMIF(T_Offer_F[SERVICE],'Pricing Summary'!$B33,T_Offer_F[Y6])</f>
        <v>0</v>
      </c>
      <c r="I33" s="32">
        <f>SUMIF(T_Offer_F[SERVICE],'Pricing Summary'!$B33,T_Offer_F[Y7])</f>
        <v>0</v>
      </c>
      <c r="J33" s="32">
        <f t="shared" si="5"/>
        <v>0</v>
      </c>
      <c r="K33" s="32">
        <f t="shared" si="6"/>
        <v>0</v>
      </c>
    </row>
    <row r="34" spans="2:11" x14ac:dyDescent="0.3">
      <c r="B34" s="15" t="str">
        <v>Outgoing calls Local</v>
      </c>
      <c r="C34" s="33">
        <f>SUMIF(T_Offer_F[SERVICE],'Pricing Summary'!$B34,T_Offer_F[Y1])</f>
        <v>0</v>
      </c>
      <c r="D34" s="33">
        <f>SUMIF(T_Offer_F[SERVICE],'Pricing Summary'!$B34,T_Offer_F[Y2])</f>
        <v>0</v>
      </c>
      <c r="E34" s="33">
        <f>SUMIF(T_Offer_F[SERVICE],'Pricing Summary'!$B34,T_Offer_F[Y3])</f>
        <v>0</v>
      </c>
      <c r="F34" s="33">
        <f>SUMIF(T_Offer_F[SERVICE],'Pricing Summary'!$B34,T_Offer_F[Y4])</f>
        <v>0</v>
      </c>
      <c r="G34" s="33">
        <f>SUMIF(T_Offer_F[SERVICE],'Pricing Summary'!$B34,T_Offer_F[Y5])</f>
        <v>0</v>
      </c>
      <c r="H34" s="33">
        <f>SUMIF(T_Offer_F[SERVICE],'Pricing Summary'!$B34,T_Offer_F[Y6])</f>
        <v>0</v>
      </c>
      <c r="I34" s="33">
        <f>SUMIF(T_Offer_F[SERVICE],'Pricing Summary'!$B34,T_Offer_F[Y7])</f>
        <v>0</v>
      </c>
      <c r="J34" s="33">
        <f t="shared" si="5"/>
        <v>0</v>
      </c>
      <c r="K34" s="33">
        <f t="shared" si="6"/>
        <v>0</v>
      </c>
    </row>
    <row r="35" spans="2:11" x14ac:dyDescent="0.3">
      <c r="B35" s="14" t="str">
        <v>Outgoing calls National</v>
      </c>
      <c r="C35" s="32">
        <f>SUMIF(T_Offer_F[SERVICE],'Pricing Summary'!$B35,T_Offer_F[Y1])</f>
        <v>0</v>
      </c>
      <c r="D35" s="32">
        <f>SUMIF(T_Offer_F[SERVICE],'Pricing Summary'!$B35,T_Offer_F[Y2])</f>
        <v>0</v>
      </c>
      <c r="E35" s="32">
        <f>SUMIF(T_Offer_F[SERVICE],'Pricing Summary'!$B35,T_Offer_F[Y3])</f>
        <v>0</v>
      </c>
      <c r="F35" s="32">
        <f>SUMIF(T_Offer_F[SERVICE],'Pricing Summary'!$B35,T_Offer_F[Y4])</f>
        <v>0</v>
      </c>
      <c r="G35" s="32">
        <f>SUMIF(T_Offer_F[SERVICE],'Pricing Summary'!$B35,T_Offer_F[Y5])</f>
        <v>0</v>
      </c>
      <c r="H35" s="32">
        <f>SUMIF(T_Offer_F[SERVICE],'Pricing Summary'!$B35,T_Offer_F[Y6])</f>
        <v>0</v>
      </c>
      <c r="I35" s="32">
        <f>SUMIF(T_Offer_F[SERVICE],'Pricing Summary'!$B35,T_Offer_F[Y7])</f>
        <v>0</v>
      </c>
      <c r="J35" s="32">
        <f t="shared" si="5"/>
        <v>0</v>
      </c>
      <c r="K35" s="32">
        <f t="shared" si="6"/>
        <v>0</v>
      </c>
    </row>
    <row r="36" spans="2:11" x14ac:dyDescent="0.3">
      <c r="B36" s="15" t="str">
        <v>Outgoing calls International</v>
      </c>
      <c r="C36" s="33">
        <f>SUMIF(T_Offer_F[SERVICE],'Pricing Summary'!$B36,T_Offer_F[Y1])</f>
        <v>0</v>
      </c>
      <c r="D36" s="33">
        <f>SUMIF(T_Offer_F[SERVICE],'Pricing Summary'!$B36,T_Offer_F[Y2])</f>
        <v>0</v>
      </c>
      <c r="E36" s="33">
        <f>SUMIF(T_Offer_F[SERVICE],'Pricing Summary'!$B36,T_Offer_F[Y3])</f>
        <v>0</v>
      </c>
      <c r="F36" s="33">
        <f>SUMIF(T_Offer_F[SERVICE],'Pricing Summary'!$B36,T_Offer_F[Y4])</f>
        <v>0</v>
      </c>
      <c r="G36" s="33">
        <f>SUMIF(T_Offer_F[SERVICE],'Pricing Summary'!$B36,T_Offer_F[Y5])</f>
        <v>0</v>
      </c>
      <c r="H36" s="33">
        <f>SUMIF(T_Offer_F[SERVICE],'Pricing Summary'!$B36,T_Offer_F[Y6])</f>
        <v>0</v>
      </c>
      <c r="I36" s="33">
        <f>SUMIF(T_Offer_F[SERVICE],'Pricing Summary'!$B36,T_Offer_F[Y7])</f>
        <v>0</v>
      </c>
      <c r="J36" s="33">
        <f t="shared" si="5"/>
        <v>0</v>
      </c>
      <c r="K36" s="33">
        <f t="shared" si="6"/>
        <v>0</v>
      </c>
    </row>
    <row r="37" spans="2:11" x14ac:dyDescent="0.3">
      <c r="B37" s="15" t="str">
        <v>Outgoing calls Cellular</v>
      </c>
      <c r="C37" s="33">
        <f>SUMIF(T_Offer_F[SERVICE],'Pricing Summary'!$B37,T_Offer_F[Y1])</f>
        <v>0</v>
      </c>
      <c r="D37" s="33">
        <f>SUMIF(T_Offer_F[SERVICE],'Pricing Summary'!$B37,T_Offer_F[Y2])</f>
        <v>0</v>
      </c>
      <c r="E37" s="33">
        <f>SUMIF(T_Offer_F[SERVICE],'Pricing Summary'!$B37,T_Offer_F[Y3])</f>
        <v>0</v>
      </c>
      <c r="F37" s="33">
        <f>SUMIF(T_Offer_F[SERVICE],'Pricing Summary'!$B37,T_Offer_F[Y4])</f>
        <v>0</v>
      </c>
      <c r="G37" s="33">
        <f>SUMIF(T_Offer_F[SERVICE],'Pricing Summary'!$B37,T_Offer_F[Y5])</f>
        <v>0</v>
      </c>
      <c r="H37" s="33">
        <f>SUMIF(T_Offer_F[SERVICE],'Pricing Summary'!$B37,T_Offer_F[Y6])</f>
        <v>0</v>
      </c>
      <c r="I37" s="33">
        <f>SUMIF(T_Offer_F[SERVICE],'Pricing Summary'!$B37,T_Offer_F[Y7])</f>
        <v>0</v>
      </c>
      <c r="J37" s="33">
        <f t="shared" ref="J37" si="7">SUM(C37:I37)</f>
        <v>0</v>
      </c>
      <c r="K37" s="33">
        <f t="shared" ref="K37" si="8">J37*1.15</f>
        <v>0</v>
      </c>
    </row>
    <row r="38" spans="2:11" x14ac:dyDescent="0.3">
      <c r="B38" s="14" t="s">
        <v>84</v>
      </c>
      <c r="C38" s="32">
        <f>SUMIF(T_Offer_F[SERVICE],'Pricing Summary'!$B38,T_Offer_F[Y1])</f>
        <v>0</v>
      </c>
      <c r="D38" s="32">
        <f>SUMIF(T_Offer_F[SERVICE],'Pricing Summary'!$B38,T_Offer_F[Y2])</f>
        <v>0</v>
      </c>
      <c r="E38" s="32">
        <f>SUMIF(T_Offer_F[SERVICE],'Pricing Summary'!$B38,T_Offer_F[Y3])</f>
        <v>0</v>
      </c>
      <c r="F38" s="32">
        <f>SUMIF(T_Offer_F[SERVICE],'Pricing Summary'!$B38,T_Offer_F[Y4])</f>
        <v>0</v>
      </c>
      <c r="G38" s="32">
        <f>SUMIF(T_Offer_F[SERVICE],'Pricing Summary'!$B38,T_Offer_F[Y5])</f>
        <v>0</v>
      </c>
      <c r="H38" s="32">
        <f>SUMIF(T_Offer_F[SERVICE],'Pricing Summary'!$B38,T_Offer_F[Y6])</f>
        <v>0</v>
      </c>
      <c r="I38" s="32">
        <f>SUMIF(T_Offer_F[SERVICE],'Pricing Summary'!$B38,T_Offer_F[Y7])</f>
        <v>0</v>
      </c>
      <c r="J38" s="32">
        <f t="shared" si="5"/>
        <v>0</v>
      </c>
      <c r="K38" s="32">
        <f t="shared" si="6"/>
        <v>0</v>
      </c>
    </row>
    <row r="39" spans="2:11" x14ac:dyDescent="0.3">
      <c r="B39" s="15" t="s">
        <v>81</v>
      </c>
      <c r="C39" s="33">
        <f>SUMIF(T_Offer_F[SERVICE],'Pricing Summary'!$B39,T_Offer_F[Y1])</f>
        <v>0</v>
      </c>
      <c r="D39" s="33">
        <f>SUMIF(T_Offer_F[SERVICE],'Pricing Summary'!$B39,T_Offer_F[Y2])</f>
        <v>0</v>
      </c>
      <c r="E39" s="33">
        <f>SUMIF(T_Offer_F[SERVICE],'Pricing Summary'!$B39,T_Offer_F[Y3])</f>
        <v>0</v>
      </c>
      <c r="F39" s="33">
        <f>SUMIF(T_Offer_F[SERVICE],'Pricing Summary'!$B39,T_Offer_F[Y4])</f>
        <v>0</v>
      </c>
      <c r="G39" s="33">
        <f>SUMIF(T_Offer_F[SERVICE],'Pricing Summary'!$B39,T_Offer_F[Y5])</f>
        <v>0</v>
      </c>
      <c r="H39" s="33">
        <f>SUMIF(T_Offer_F[SERVICE],'Pricing Summary'!$B39,T_Offer_F[Y6])</f>
        <v>0</v>
      </c>
      <c r="I39" s="33">
        <f>SUMIF(T_Offer_F[SERVICE],'Pricing Summary'!$B39,T_Offer_F[Y7])</f>
        <v>0</v>
      </c>
      <c r="J39" s="33">
        <f t="shared" ref="J39:J40" si="9">SUM(C39:I39)</f>
        <v>0</v>
      </c>
      <c r="K39" s="33">
        <f t="shared" ref="K39:K40" si="10">J39*1.15</f>
        <v>0</v>
      </c>
    </row>
    <row r="40" spans="2:11" x14ac:dyDescent="0.3">
      <c r="B40" s="14" t="s">
        <v>83</v>
      </c>
      <c r="C40" s="32">
        <f>SUMIF(T_Offer_F[SERVICE],'Pricing Summary'!$B40,T_Offer_F[Y1])</f>
        <v>0</v>
      </c>
      <c r="D40" s="32">
        <f>SUMIF(T_Offer_F[SERVICE],'Pricing Summary'!$B40,T_Offer_F[Y2])</f>
        <v>0</v>
      </c>
      <c r="E40" s="32">
        <f>SUMIF(T_Offer_F[SERVICE],'Pricing Summary'!$B40,T_Offer_F[Y3])</f>
        <v>0</v>
      </c>
      <c r="F40" s="32">
        <f>SUMIF(T_Offer_F[SERVICE],'Pricing Summary'!$B40,T_Offer_F[Y4])</f>
        <v>0</v>
      </c>
      <c r="G40" s="32">
        <f>SUMIF(T_Offer_F[SERVICE],'Pricing Summary'!$B40,T_Offer_F[Y5])</f>
        <v>0</v>
      </c>
      <c r="H40" s="32">
        <f>SUMIF(T_Offer_F[SERVICE],'Pricing Summary'!$B40,T_Offer_F[Y6])</f>
        <v>0</v>
      </c>
      <c r="I40" s="32">
        <f>SUMIF(T_Offer_F[SERVICE],'Pricing Summary'!$B40,T_Offer_F[Y7])</f>
        <v>0</v>
      </c>
      <c r="J40" s="32">
        <f t="shared" si="9"/>
        <v>0</v>
      </c>
      <c r="K40" s="32">
        <f t="shared" si="10"/>
        <v>0</v>
      </c>
    </row>
    <row r="41" spans="2:11" x14ac:dyDescent="0.3">
      <c r="B41" s="15" t="s">
        <v>85</v>
      </c>
      <c r="C41" s="33">
        <f>SUMIF(T_Offer_F[SERVICE],'Pricing Summary'!$B41,T_Offer_F[Y1])</f>
        <v>0</v>
      </c>
      <c r="D41" s="33">
        <f>SUMIF(T_Offer_F[SERVICE],'Pricing Summary'!$B41,T_Offer_F[Y2])</f>
        <v>0</v>
      </c>
      <c r="E41" s="33">
        <f>SUMIF(T_Offer_F[SERVICE],'Pricing Summary'!$B41,T_Offer_F[Y3])</f>
        <v>0</v>
      </c>
      <c r="F41" s="33">
        <f>SUMIF(T_Offer_F[SERVICE],'Pricing Summary'!$B41,T_Offer_F[Y4])</f>
        <v>0</v>
      </c>
      <c r="G41" s="33">
        <f>SUMIF(T_Offer_F[SERVICE],'Pricing Summary'!$B41,T_Offer_F[Y5])</f>
        <v>0</v>
      </c>
      <c r="H41" s="33">
        <f>SUMIF(T_Offer_F[SERVICE],'Pricing Summary'!$B41,T_Offer_F[Y6])</f>
        <v>0</v>
      </c>
      <c r="I41" s="33">
        <f>SUMIF(T_Offer_F[SERVICE],'Pricing Summary'!$B41,T_Offer_F[Y7])</f>
        <v>0</v>
      </c>
      <c r="J41" s="33">
        <f t="shared" ref="J41:J42" si="11">SUM(C41:I41)</f>
        <v>0</v>
      </c>
      <c r="K41" s="33">
        <f t="shared" ref="K41:K42" si="12">J41*1.15</f>
        <v>0</v>
      </c>
    </row>
    <row r="42" spans="2:11" x14ac:dyDescent="0.3">
      <c r="B42" s="14" t="s">
        <v>68</v>
      </c>
      <c r="C42" s="32">
        <f>SUMIF(T_Offer_F[SERVICE],'Pricing Summary'!$B42,T_Offer_F[Y1])</f>
        <v>0</v>
      </c>
      <c r="D42" s="32">
        <f>SUMIF(T_Offer_F[SERVICE],'Pricing Summary'!$B42,T_Offer_F[Y2])</f>
        <v>0</v>
      </c>
      <c r="E42" s="32">
        <f>SUMIF(T_Offer_F[SERVICE],'Pricing Summary'!$B42,T_Offer_F[Y3])</f>
        <v>0</v>
      </c>
      <c r="F42" s="32">
        <f>SUMIF(T_Offer_F[SERVICE],'Pricing Summary'!$B42,T_Offer_F[Y4])</f>
        <v>0</v>
      </c>
      <c r="G42" s="32">
        <f>SUMIF(T_Offer_F[SERVICE],'Pricing Summary'!$B42,T_Offer_F[Y5])</f>
        <v>0</v>
      </c>
      <c r="H42" s="32">
        <f>SUMIF(T_Offer_F[SERVICE],'Pricing Summary'!$B42,T_Offer_F[Y6])</f>
        <v>0</v>
      </c>
      <c r="I42" s="32">
        <f>SUMIF(T_Offer_F[SERVICE],'Pricing Summary'!$B42,T_Offer_F[Y7])</f>
        <v>0</v>
      </c>
      <c r="J42" s="32">
        <f t="shared" si="11"/>
        <v>0</v>
      </c>
      <c r="K42" s="32">
        <f t="shared" si="12"/>
        <v>0</v>
      </c>
    </row>
    <row r="43" spans="2:11" ht="15" thickBot="1" x14ac:dyDescent="0.35">
      <c r="B43" s="18" t="s">
        <v>6</v>
      </c>
      <c r="C43" s="34">
        <f>SUM(C25:C42)</f>
        <v>0</v>
      </c>
      <c r="D43" s="34">
        <f t="shared" ref="D43:K43" si="13">SUM(D25:D42)</f>
        <v>0</v>
      </c>
      <c r="E43" s="34">
        <f t="shared" si="13"/>
        <v>0</v>
      </c>
      <c r="F43" s="34">
        <f t="shared" si="13"/>
        <v>0</v>
      </c>
      <c r="G43" s="34">
        <f t="shared" si="13"/>
        <v>0</v>
      </c>
      <c r="H43" s="34">
        <f t="shared" si="13"/>
        <v>0</v>
      </c>
      <c r="I43" s="34">
        <f t="shared" si="13"/>
        <v>0</v>
      </c>
      <c r="J43" s="34">
        <f t="shared" si="13"/>
        <v>0</v>
      </c>
      <c r="K43" s="34">
        <f t="shared" si="13"/>
        <v>0</v>
      </c>
    </row>
    <row r="44" spans="2:11" ht="15" thickTop="1" x14ac:dyDescent="0.3"/>
    <row r="45" spans="2:11" ht="15" thickBot="1" x14ac:dyDescent="0.35"/>
    <row r="46" spans="2:11" ht="29.4" thickBot="1" x14ac:dyDescent="0.6">
      <c r="C46" s="54" t="s">
        <v>91</v>
      </c>
      <c r="D46" s="55"/>
      <c r="E46" s="55"/>
      <c r="F46" s="56"/>
      <c r="G46" s="52">
        <f>K43*0.6+K20*0.4</f>
        <v>0</v>
      </c>
      <c r="H46" s="53"/>
    </row>
  </sheetData>
  <sheetProtection algorithmName="SHA-512" hashValue="lUw2KjTpo2eFzXRyOzxiLpGerVzjFURQ8Ld8iZ59gmVOiX08azbei1qiEbydfWc5YzK12CF7r7ZwbtfO33sWGA==" saltValue="rFxaN2iVAQxrfhmqe+uvIQ==" spinCount="100000" sheet="1" objects="1" scenarios="1" formatColumns="0" formatRows="0"/>
  <mergeCells count="5">
    <mergeCell ref="A1:K1"/>
    <mergeCell ref="G46:H46"/>
    <mergeCell ref="C46:F46"/>
    <mergeCell ref="B22:K22"/>
    <mergeCell ref="B4: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233B-9C95-4787-BA35-AF216D013FDD}">
  <dimension ref="A1:W69"/>
  <sheetViews>
    <sheetView topLeftCell="I45" zoomScale="130" zoomScaleNormal="130" workbookViewId="0">
      <selection activeCell="O57" sqref="O57"/>
    </sheetView>
  </sheetViews>
  <sheetFormatPr defaultColWidth="9.109375" defaultRowHeight="12.75" customHeight="1" x14ac:dyDescent="0.3"/>
  <cols>
    <col min="1" max="1" width="1.88671875" style="2" customWidth="1"/>
    <col min="2" max="2" width="30.5546875" style="2" bestFit="1" customWidth="1"/>
    <col min="3" max="3" width="25.109375" style="2" bestFit="1" customWidth="1"/>
    <col min="4" max="4" width="5.5546875" style="2" bestFit="1" customWidth="1"/>
    <col min="5" max="5" width="8.5546875" style="2" bestFit="1" customWidth="1"/>
    <col min="6" max="10" width="9.109375" style="2" bestFit="1" customWidth="1"/>
    <col min="11" max="12" width="9.109375" style="2" customWidth="1"/>
    <col min="13" max="13" width="23.88671875" style="2" customWidth="1"/>
    <col min="14" max="14" width="25.33203125" style="2" customWidth="1"/>
    <col min="15" max="15" width="22.88671875" style="2" customWidth="1"/>
    <col min="16" max="16" width="20.88671875" style="2" customWidth="1"/>
    <col min="17" max="17" width="23.6640625" style="2" customWidth="1"/>
    <col min="18" max="18" width="23.109375" style="2" customWidth="1"/>
    <col min="19" max="19" width="21.6640625" style="2" customWidth="1"/>
    <col min="20" max="20" width="22.21875" style="2" customWidth="1"/>
    <col min="21" max="21" width="9.109375" style="2"/>
    <col min="22" max="23" width="12.33203125" style="2" bestFit="1" customWidth="1"/>
    <col min="24" max="16384" width="9.109375" style="2"/>
  </cols>
  <sheetData>
    <row r="1" spans="1:23" ht="21" customHeight="1" x14ac:dyDescent="0.4">
      <c r="A1" s="51" t="s">
        <v>7</v>
      </c>
      <c r="B1" s="51"/>
      <c r="C1" s="51"/>
      <c r="D1" s="51"/>
      <c r="E1" s="51"/>
      <c r="F1" s="51"/>
      <c r="G1" s="51"/>
      <c r="H1" s="51"/>
      <c r="I1" s="51"/>
      <c r="J1" s="51"/>
      <c r="K1" s="51"/>
      <c r="L1" s="51"/>
      <c r="M1" s="51"/>
      <c r="N1" s="51"/>
      <c r="O1" s="51"/>
      <c r="P1" s="51"/>
      <c r="Q1" s="51"/>
      <c r="R1" s="51"/>
      <c r="S1" s="51"/>
      <c r="T1" s="51"/>
    </row>
    <row r="2" spans="1:23" s="6" customFormat="1" ht="13.8" customHeight="1" x14ac:dyDescent="0.3">
      <c r="A2" s="3"/>
      <c r="B2" s="58"/>
      <c r="C2" s="58"/>
      <c r="D2" s="58"/>
      <c r="E2" s="58"/>
      <c r="F2" s="58"/>
      <c r="G2" s="58"/>
      <c r="H2" s="58"/>
      <c r="I2" s="58"/>
      <c r="J2" s="58"/>
      <c r="K2" s="58"/>
      <c r="L2" s="58"/>
      <c r="M2" s="58"/>
      <c r="N2" s="58"/>
      <c r="O2" s="58"/>
      <c r="P2" s="58"/>
      <c r="Q2" s="58"/>
      <c r="R2" s="58"/>
      <c r="S2" s="58"/>
      <c r="T2" s="58"/>
    </row>
    <row r="3" spans="1:23" s="6" customFormat="1" ht="21" x14ac:dyDescent="0.4">
      <c r="A3" s="3"/>
      <c r="B3" s="21" t="s">
        <v>75</v>
      </c>
      <c r="C3" s="21"/>
      <c r="D3" s="21"/>
      <c r="E3" s="21"/>
      <c r="F3" s="4"/>
      <c r="G3" s="5"/>
      <c r="H3" s="5"/>
      <c r="I3" s="5"/>
      <c r="J3" s="5"/>
      <c r="K3" s="5"/>
      <c r="L3" s="5"/>
      <c r="M3" s="5"/>
      <c r="N3" s="5"/>
      <c r="O3" s="5"/>
      <c r="P3" s="5"/>
      <c r="Q3" s="5"/>
      <c r="R3" s="5"/>
      <c r="S3" s="5"/>
      <c r="T3" s="5"/>
    </row>
    <row r="4" spans="1:23" s="6" customFormat="1" ht="13.8" x14ac:dyDescent="0.3">
      <c r="A4" s="3"/>
      <c r="B4" s="7"/>
      <c r="C4" s="7"/>
      <c r="D4" s="7"/>
      <c r="E4" s="7"/>
      <c r="F4" s="59" t="s">
        <v>88</v>
      </c>
      <c r="G4" s="59"/>
      <c r="H4" s="59"/>
      <c r="I4" s="59"/>
      <c r="J4" s="59"/>
      <c r="K4" s="59"/>
      <c r="L4" s="59"/>
      <c r="M4" s="59" t="s">
        <v>8</v>
      </c>
      <c r="N4" s="59"/>
      <c r="O4" s="59"/>
      <c r="P4" s="59"/>
      <c r="Q4" s="59"/>
      <c r="R4" s="59"/>
      <c r="S4" s="59"/>
      <c r="T4" s="3"/>
    </row>
    <row r="5" spans="1:23" s="6" customFormat="1" ht="13.8" x14ac:dyDescent="0.3">
      <c r="A5" s="3"/>
      <c r="B5" s="8" t="s">
        <v>0</v>
      </c>
      <c r="C5" s="8" t="s">
        <v>9</v>
      </c>
      <c r="D5" s="8" t="s">
        <v>10</v>
      </c>
      <c r="E5" s="9" t="s">
        <v>11</v>
      </c>
      <c r="F5" s="10" t="s">
        <v>12</v>
      </c>
      <c r="G5" s="9" t="s">
        <v>13</v>
      </c>
      <c r="H5" s="10" t="s">
        <v>14</v>
      </c>
      <c r="I5" s="10" t="s">
        <v>15</v>
      </c>
      <c r="J5" s="10" t="s">
        <v>16</v>
      </c>
      <c r="K5" s="10" t="s">
        <v>73</v>
      </c>
      <c r="L5" s="10" t="s">
        <v>74</v>
      </c>
      <c r="M5" s="9" t="s">
        <v>1</v>
      </c>
      <c r="N5" s="10" t="s">
        <v>2</v>
      </c>
      <c r="O5" s="9" t="s">
        <v>3</v>
      </c>
      <c r="P5" s="9" t="s">
        <v>4</v>
      </c>
      <c r="Q5" s="9" t="s">
        <v>5</v>
      </c>
      <c r="R5" s="9" t="s">
        <v>71</v>
      </c>
      <c r="S5" s="9" t="s">
        <v>72</v>
      </c>
      <c r="T5" s="9" t="s">
        <v>77</v>
      </c>
    </row>
    <row r="6" spans="1:23" s="6" customFormat="1" ht="13.8" x14ac:dyDescent="0.3">
      <c r="A6" s="3"/>
      <c r="B6" s="22" t="s">
        <v>18</v>
      </c>
      <c r="C6" s="22" t="s">
        <v>19</v>
      </c>
      <c r="D6" s="22">
        <v>1</v>
      </c>
      <c r="E6" s="23" t="s">
        <v>20</v>
      </c>
      <c r="F6" s="23">
        <v>145</v>
      </c>
      <c r="G6" s="23">
        <v>145</v>
      </c>
      <c r="H6" s="23">
        <v>145</v>
      </c>
      <c r="I6" s="23">
        <v>145</v>
      </c>
      <c r="J6" s="23">
        <v>145</v>
      </c>
      <c r="K6" s="23">
        <v>145</v>
      </c>
      <c r="L6" s="23">
        <v>145</v>
      </c>
      <c r="M6" s="24" cm="1">
        <f t="array" ref="M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 s="24" cm="1">
        <f t="array" ref="N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 s="24" cm="1">
        <f t="array" ref="O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 s="24" cm="1">
        <f t="array" ref="P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 s="24" cm="1">
        <f t="array" ref="Q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 s="24" cm="1">
        <f t="array" ref="R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 s="24" cm="1">
        <f t="array" ref="S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 s="1">
        <f t="shared" ref="T6:T68" si="0">SUM(M6:S6)</f>
        <v>0</v>
      </c>
    </row>
    <row r="7" spans="1:23" s="6" customFormat="1" ht="13.8" x14ac:dyDescent="0.3">
      <c r="A7" s="3"/>
      <c r="B7" s="22" t="s">
        <v>18</v>
      </c>
      <c r="C7" s="22" t="s">
        <v>21</v>
      </c>
      <c r="D7" s="22">
        <v>1</v>
      </c>
      <c r="E7" s="23" t="s">
        <v>20</v>
      </c>
      <c r="F7" s="23">
        <v>55</v>
      </c>
      <c r="G7" s="23">
        <v>55</v>
      </c>
      <c r="H7" s="23">
        <v>55</v>
      </c>
      <c r="I7" s="23">
        <v>55</v>
      </c>
      <c r="J7" s="23">
        <v>55</v>
      </c>
      <c r="K7" s="23">
        <v>55</v>
      </c>
      <c r="L7" s="23">
        <v>55</v>
      </c>
      <c r="M7" s="24" cm="1">
        <f t="array" ref="M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7" s="24" cm="1">
        <f t="array" ref="N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7" s="24" cm="1">
        <f t="array" ref="O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7" s="24" cm="1">
        <f t="array" ref="P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7" s="24" cm="1">
        <f t="array" ref="Q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7" s="24" cm="1">
        <f t="array" ref="R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7" s="24" cm="1">
        <f t="array" ref="S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7" s="1">
        <f t="shared" si="0"/>
        <v>0</v>
      </c>
    </row>
    <row r="8" spans="1:23" s="6" customFormat="1" ht="14.7" customHeight="1" x14ac:dyDescent="0.3">
      <c r="A8" s="3"/>
      <c r="B8" s="22" t="s">
        <v>18</v>
      </c>
      <c r="C8" s="22" t="s">
        <v>22</v>
      </c>
      <c r="D8" s="22">
        <v>1</v>
      </c>
      <c r="E8" s="23" t="s">
        <v>20</v>
      </c>
      <c r="F8" s="23">
        <v>50</v>
      </c>
      <c r="G8" s="23">
        <v>50</v>
      </c>
      <c r="H8" s="23">
        <v>50</v>
      </c>
      <c r="I8" s="23">
        <v>50</v>
      </c>
      <c r="J8" s="23">
        <v>50</v>
      </c>
      <c r="K8" s="23">
        <v>50</v>
      </c>
      <c r="L8" s="23">
        <v>50</v>
      </c>
      <c r="M8" s="24" cm="1">
        <f t="array" ref="M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8" s="24" cm="1">
        <f t="array" ref="N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8" s="24" cm="1">
        <f t="array" ref="O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8" s="24" cm="1">
        <f t="array" ref="P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8" s="24" cm="1">
        <f t="array" ref="Q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8" s="24" cm="1">
        <f t="array" ref="R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8" s="24" cm="1">
        <f t="array" ref="S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8" s="1">
        <f t="shared" si="0"/>
        <v>0</v>
      </c>
    </row>
    <row r="9" spans="1:23" s="6" customFormat="1" ht="14.7" customHeight="1" x14ac:dyDescent="0.3">
      <c r="A9" s="3"/>
      <c r="B9" s="22" t="s">
        <v>18</v>
      </c>
      <c r="C9" s="22" t="s">
        <v>23</v>
      </c>
      <c r="D9" s="22">
        <v>1</v>
      </c>
      <c r="E9" s="23" t="s">
        <v>20</v>
      </c>
      <c r="F9" s="23">
        <v>25</v>
      </c>
      <c r="G9" s="23">
        <v>25</v>
      </c>
      <c r="H9" s="23">
        <v>25</v>
      </c>
      <c r="I9" s="23">
        <v>25</v>
      </c>
      <c r="J9" s="23">
        <v>25</v>
      </c>
      <c r="K9" s="23">
        <v>25</v>
      </c>
      <c r="L9" s="23">
        <v>25</v>
      </c>
      <c r="M9" s="24" cm="1">
        <f t="array" ref="M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9" s="24" cm="1">
        <f t="array" ref="N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9" s="24" cm="1">
        <f t="array" ref="O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9" s="24" cm="1">
        <f t="array" ref="P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9" s="24" cm="1">
        <f t="array" ref="Q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9" s="24" cm="1">
        <f t="array" ref="R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9" s="24" cm="1">
        <f t="array" ref="S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9" s="1">
        <f t="shared" si="0"/>
        <v>0</v>
      </c>
    </row>
    <row r="10" spans="1:23" s="6" customFormat="1" ht="14.7" customHeight="1" x14ac:dyDescent="0.3">
      <c r="A10" s="3"/>
      <c r="B10" s="22" t="s">
        <v>18</v>
      </c>
      <c r="C10" s="22" t="s">
        <v>24</v>
      </c>
      <c r="D10" s="22">
        <v>1</v>
      </c>
      <c r="E10" s="23" t="s">
        <v>20</v>
      </c>
      <c r="F10" s="23">
        <v>25</v>
      </c>
      <c r="G10" s="23">
        <v>25</v>
      </c>
      <c r="H10" s="23">
        <v>25</v>
      </c>
      <c r="I10" s="23">
        <v>25</v>
      </c>
      <c r="J10" s="23">
        <v>25</v>
      </c>
      <c r="K10" s="23">
        <v>25</v>
      </c>
      <c r="L10" s="23">
        <v>25</v>
      </c>
      <c r="M10" s="24" cm="1">
        <f t="array" ref="M1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0" s="24" cm="1">
        <f t="array" ref="N1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0" s="24" cm="1">
        <f t="array" ref="O1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0" s="24" cm="1">
        <f t="array" ref="P1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0" s="24" cm="1">
        <f t="array" ref="Q1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0" s="24" cm="1">
        <f t="array" ref="R1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0" s="24" cm="1">
        <f t="array" ref="S1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0" s="1">
        <f t="shared" si="0"/>
        <v>0</v>
      </c>
    </row>
    <row r="11" spans="1:23" s="6" customFormat="1" ht="14.7" customHeight="1" x14ac:dyDescent="0.3">
      <c r="A11" s="3"/>
      <c r="B11" s="22" t="s">
        <v>18</v>
      </c>
      <c r="C11" s="22" t="s">
        <v>25</v>
      </c>
      <c r="D11" s="22">
        <v>1</v>
      </c>
      <c r="E11" s="23" t="s">
        <v>20</v>
      </c>
      <c r="F11" s="23">
        <v>25</v>
      </c>
      <c r="G11" s="23">
        <v>25</v>
      </c>
      <c r="H11" s="23">
        <v>25</v>
      </c>
      <c r="I11" s="23">
        <v>25</v>
      </c>
      <c r="J11" s="23">
        <v>25</v>
      </c>
      <c r="K11" s="23">
        <v>25</v>
      </c>
      <c r="L11" s="23">
        <v>25</v>
      </c>
      <c r="M11" s="24" cm="1">
        <f t="array" ref="M1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1" s="24" cm="1">
        <f t="array" ref="N1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1" s="24" cm="1">
        <f t="array" ref="O1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1" s="24" cm="1">
        <f t="array" ref="P1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1" s="24" cm="1">
        <f t="array" ref="Q1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1" s="24" cm="1">
        <f t="array" ref="R1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1" s="24" cm="1">
        <f t="array" ref="S1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1" s="1">
        <f t="shared" si="0"/>
        <v>0</v>
      </c>
    </row>
    <row r="12" spans="1:23" s="6" customFormat="1" ht="14.7" customHeight="1" x14ac:dyDescent="0.3">
      <c r="A12" s="3"/>
      <c r="B12" s="22" t="s">
        <v>18</v>
      </c>
      <c r="C12" s="25" t="s">
        <v>26</v>
      </c>
      <c r="D12" s="22">
        <v>1</v>
      </c>
      <c r="E12" s="26" t="s">
        <v>20</v>
      </c>
      <c r="F12" s="23">
        <v>25</v>
      </c>
      <c r="G12" s="23">
        <v>25</v>
      </c>
      <c r="H12" s="23">
        <v>25</v>
      </c>
      <c r="I12" s="23">
        <v>25</v>
      </c>
      <c r="J12" s="23">
        <v>25</v>
      </c>
      <c r="K12" s="23">
        <v>25</v>
      </c>
      <c r="L12" s="23">
        <v>25</v>
      </c>
      <c r="M12" s="24" cm="1">
        <f t="array" ref="M1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2" s="24" cm="1">
        <f t="array" ref="N1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2" s="24" cm="1">
        <f t="array" ref="O1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2" s="24" cm="1">
        <f t="array" ref="P1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2" s="24" cm="1">
        <f t="array" ref="Q1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2" s="24" cm="1">
        <f t="array" ref="R1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2" s="24" cm="1">
        <f t="array" ref="S1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2" s="1">
        <f t="shared" si="0"/>
        <v>0</v>
      </c>
    </row>
    <row r="13" spans="1:23" s="6" customFormat="1" ht="14.7" customHeight="1" x14ac:dyDescent="0.3">
      <c r="A13" s="3"/>
      <c r="B13" s="22" t="s">
        <v>18</v>
      </c>
      <c r="C13" s="27" t="s">
        <v>27</v>
      </c>
      <c r="D13" s="22">
        <v>1</v>
      </c>
      <c r="E13" s="23" t="s">
        <v>20</v>
      </c>
      <c r="F13" s="23">
        <v>20</v>
      </c>
      <c r="G13" s="23">
        <v>20</v>
      </c>
      <c r="H13" s="23">
        <v>20</v>
      </c>
      <c r="I13" s="23">
        <v>20</v>
      </c>
      <c r="J13" s="23">
        <v>20</v>
      </c>
      <c r="K13" s="23">
        <v>20</v>
      </c>
      <c r="L13" s="23">
        <v>20</v>
      </c>
      <c r="M13" s="24" cm="1">
        <f t="array" ref="M1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3" s="24" cm="1">
        <f t="array" ref="N1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3" s="24" cm="1">
        <f t="array" ref="O1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3" s="24" cm="1">
        <f t="array" ref="P1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3" s="24" cm="1">
        <f t="array" ref="Q1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3" s="24" cm="1">
        <f t="array" ref="R1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3" s="24" cm="1">
        <f t="array" ref="S1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3" s="1">
        <f t="shared" si="0"/>
        <v>0</v>
      </c>
    </row>
    <row r="14" spans="1:23" s="6" customFormat="1" ht="14.7" customHeight="1" x14ac:dyDescent="0.3">
      <c r="A14" s="3"/>
      <c r="B14" s="22" t="s">
        <v>18</v>
      </c>
      <c r="C14" s="27" t="s">
        <v>28</v>
      </c>
      <c r="D14" s="22">
        <v>1</v>
      </c>
      <c r="E14" s="23" t="s">
        <v>20</v>
      </c>
      <c r="F14" s="23">
        <v>20</v>
      </c>
      <c r="G14" s="23">
        <v>20</v>
      </c>
      <c r="H14" s="23">
        <v>20</v>
      </c>
      <c r="I14" s="23">
        <v>20</v>
      </c>
      <c r="J14" s="23">
        <v>20</v>
      </c>
      <c r="K14" s="23">
        <v>20</v>
      </c>
      <c r="L14" s="23">
        <v>20</v>
      </c>
      <c r="M14" s="24" cm="1">
        <f t="array" ref="M1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4" s="24" cm="1">
        <f t="array" ref="N1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4" s="24" cm="1">
        <f t="array" ref="O1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4" s="24" cm="1">
        <f t="array" ref="P1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4" s="24" cm="1">
        <f t="array" ref="Q1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4" s="24" cm="1">
        <f t="array" ref="R1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4" s="24" cm="1">
        <f t="array" ref="S1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4" s="1">
        <f t="shared" si="0"/>
        <v>0</v>
      </c>
      <c r="V14" s="19" t="s">
        <v>57</v>
      </c>
      <c r="W14" s="19" t="s">
        <v>57</v>
      </c>
    </row>
    <row r="15" spans="1:23" s="6" customFormat="1" ht="13.8" x14ac:dyDescent="0.3">
      <c r="A15" s="3"/>
      <c r="B15" s="22" t="s">
        <v>29</v>
      </c>
      <c r="C15" s="22" t="s">
        <v>19</v>
      </c>
      <c r="D15" s="22">
        <v>1</v>
      </c>
      <c r="E15" s="23" t="s">
        <v>20</v>
      </c>
      <c r="F15" s="23">
        <v>1024</v>
      </c>
      <c r="G15" s="23">
        <v>1024</v>
      </c>
      <c r="H15" s="23">
        <v>1024</v>
      </c>
      <c r="I15" s="23">
        <v>1024</v>
      </c>
      <c r="J15" s="23">
        <v>1024</v>
      </c>
      <c r="K15" s="23">
        <v>1024</v>
      </c>
      <c r="L15" s="23">
        <v>1024</v>
      </c>
      <c r="M15" s="24" cm="1">
        <f t="array" ref="M1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5" s="24" cm="1">
        <f t="array" ref="N1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5" s="24" cm="1">
        <f t="array" ref="O1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5" s="24" cm="1">
        <f t="array" ref="P1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5" s="24" cm="1">
        <f t="array" ref="Q1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5" s="24" cm="1">
        <f t="array" ref="R1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5" s="24" cm="1">
        <f t="array" ref="S1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5" s="1">
        <f t="shared" si="0"/>
        <v>0</v>
      </c>
    </row>
    <row r="16" spans="1:23" s="6" customFormat="1" ht="13.8" x14ac:dyDescent="0.3">
      <c r="A16" s="3"/>
      <c r="B16" s="22" t="s">
        <v>29</v>
      </c>
      <c r="C16" s="22" t="s">
        <v>21</v>
      </c>
      <c r="D16" s="22">
        <v>1</v>
      </c>
      <c r="E16" s="23" t="s">
        <v>20</v>
      </c>
      <c r="F16" s="23">
        <v>600</v>
      </c>
      <c r="G16" s="23">
        <v>600</v>
      </c>
      <c r="H16" s="23">
        <v>600</v>
      </c>
      <c r="I16" s="23">
        <v>600</v>
      </c>
      <c r="J16" s="23">
        <v>600</v>
      </c>
      <c r="K16" s="23">
        <v>600</v>
      </c>
      <c r="L16" s="23">
        <v>600</v>
      </c>
      <c r="M16" s="24" cm="1">
        <f t="array" ref="M1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6" s="24" cm="1">
        <f t="array" ref="N1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6" s="24" cm="1">
        <f t="array" ref="O1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6" s="24" cm="1">
        <f t="array" ref="P1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6" s="24" cm="1">
        <f t="array" ref="Q1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6" s="24" cm="1">
        <f t="array" ref="R1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6" s="24" cm="1">
        <f t="array" ref="S1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6" s="1">
        <f t="shared" si="0"/>
        <v>0</v>
      </c>
    </row>
    <row r="17" spans="1:20" s="6" customFormat="1" ht="14.7" customHeight="1" x14ac:dyDescent="0.3">
      <c r="A17" s="3"/>
      <c r="B17" s="22" t="s">
        <v>29</v>
      </c>
      <c r="C17" s="22" t="s">
        <v>22</v>
      </c>
      <c r="D17" s="22">
        <v>1</v>
      </c>
      <c r="E17" s="23" t="s">
        <v>20</v>
      </c>
      <c r="F17" s="23">
        <v>500</v>
      </c>
      <c r="G17" s="23">
        <v>500</v>
      </c>
      <c r="H17" s="23">
        <v>500</v>
      </c>
      <c r="I17" s="23">
        <v>500</v>
      </c>
      <c r="J17" s="23">
        <v>500</v>
      </c>
      <c r="K17" s="23">
        <v>500</v>
      </c>
      <c r="L17" s="23">
        <v>500</v>
      </c>
      <c r="M17" s="24" cm="1">
        <f t="array" ref="M1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7" s="24" cm="1">
        <f t="array" ref="N1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7" s="24" cm="1">
        <f t="array" ref="O1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7" s="24" cm="1">
        <f t="array" ref="P1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7" s="24" cm="1">
        <f t="array" ref="Q1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7" s="24" cm="1">
        <f t="array" ref="R1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7" s="24" cm="1">
        <f t="array" ref="S1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7" s="1">
        <f t="shared" si="0"/>
        <v>0</v>
      </c>
    </row>
    <row r="18" spans="1:20" s="6" customFormat="1" ht="14.7" customHeight="1" x14ac:dyDescent="0.3">
      <c r="A18" s="3"/>
      <c r="B18" s="22" t="s">
        <v>29</v>
      </c>
      <c r="C18" s="22" t="s">
        <v>23</v>
      </c>
      <c r="D18" s="22">
        <v>1</v>
      </c>
      <c r="E18" s="23" t="s">
        <v>20</v>
      </c>
      <c r="F18" s="23">
        <v>100</v>
      </c>
      <c r="G18" s="23">
        <v>100</v>
      </c>
      <c r="H18" s="23">
        <v>100</v>
      </c>
      <c r="I18" s="23">
        <v>100</v>
      </c>
      <c r="J18" s="23">
        <v>100</v>
      </c>
      <c r="K18" s="23">
        <v>100</v>
      </c>
      <c r="L18" s="23">
        <v>100</v>
      </c>
      <c r="M18" s="24" cm="1">
        <f t="array" ref="M1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8" s="24" cm="1">
        <f t="array" ref="N1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8" s="24" cm="1">
        <f t="array" ref="O1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8" s="24" cm="1">
        <f t="array" ref="P1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8" s="24" cm="1">
        <f t="array" ref="Q1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8" s="24" cm="1">
        <f t="array" ref="R1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8" s="24" cm="1">
        <f t="array" ref="S1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8" s="1">
        <f t="shared" si="0"/>
        <v>0</v>
      </c>
    </row>
    <row r="19" spans="1:20" s="6" customFormat="1" ht="14.7" customHeight="1" x14ac:dyDescent="0.3">
      <c r="A19" s="3"/>
      <c r="B19" s="22" t="s">
        <v>29</v>
      </c>
      <c r="C19" s="22" t="s">
        <v>24</v>
      </c>
      <c r="D19" s="22">
        <v>1</v>
      </c>
      <c r="E19" s="23" t="s">
        <v>20</v>
      </c>
      <c r="F19" s="23">
        <v>50</v>
      </c>
      <c r="G19" s="23">
        <v>50</v>
      </c>
      <c r="H19" s="23">
        <v>50</v>
      </c>
      <c r="I19" s="23">
        <v>50</v>
      </c>
      <c r="J19" s="23">
        <v>50</v>
      </c>
      <c r="K19" s="23">
        <v>50</v>
      </c>
      <c r="L19" s="23">
        <v>50</v>
      </c>
      <c r="M19" s="24" cm="1">
        <f t="array" ref="M1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9" s="24" cm="1">
        <f t="array" ref="N1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9" s="24" cm="1">
        <f t="array" ref="O1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9" s="24" cm="1">
        <f t="array" ref="P1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9" s="24" cm="1">
        <f t="array" ref="Q1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9" s="24" cm="1">
        <f t="array" ref="R1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9" s="24" cm="1">
        <f t="array" ref="S1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9" s="1">
        <f t="shared" si="0"/>
        <v>0</v>
      </c>
    </row>
    <row r="20" spans="1:20" s="6" customFormat="1" ht="14.7" customHeight="1" x14ac:dyDescent="0.3">
      <c r="A20" s="3"/>
      <c r="B20" s="22" t="s">
        <v>29</v>
      </c>
      <c r="C20" s="22" t="s">
        <v>25</v>
      </c>
      <c r="D20" s="22">
        <v>1</v>
      </c>
      <c r="E20" s="23" t="s">
        <v>20</v>
      </c>
      <c r="F20" s="23">
        <v>50</v>
      </c>
      <c r="G20" s="23">
        <v>50</v>
      </c>
      <c r="H20" s="23">
        <v>50</v>
      </c>
      <c r="I20" s="23">
        <v>50</v>
      </c>
      <c r="J20" s="23">
        <v>50</v>
      </c>
      <c r="K20" s="23">
        <v>50</v>
      </c>
      <c r="L20" s="23">
        <v>50</v>
      </c>
      <c r="M20" s="24" cm="1">
        <f t="array" ref="M2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0" s="24" cm="1">
        <f t="array" ref="N2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0" s="24" cm="1">
        <f t="array" ref="O2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0" s="24" cm="1">
        <f t="array" ref="P2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0" s="24" cm="1">
        <f t="array" ref="Q2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0" s="24" cm="1">
        <f t="array" ref="R2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0" s="24" cm="1">
        <f t="array" ref="S2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0" s="1">
        <f t="shared" si="0"/>
        <v>0</v>
      </c>
    </row>
    <row r="21" spans="1:20" s="6" customFormat="1" ht="14.7" customHeight="1" x14ac:dyDescent="0.3">
      <c r="A21" s="3"/>
      <c r="B21" s="25" t="s">
        <v>29</v>
      </c>
      <c r="C21" s="25" t="s">
        <v>26</v>
      </c>
      <c r="D21" s="22">
        <v>1</v>
      </c>
      <c r="E21" s="26" t="s">
        <v>20</v>
      </c>
      <c r="F21" s="23">
        <v>50</v>
      </c>
      <c r="G21" s="23">
        <v>50</v>
      </c>
      <c r="H21" s="23">
        <v>50</v>
      </c>
      <c r="I21" s="23">
        <v>50</v>
      </c>
      <c r="J21" s="23">
        <v>50</v>
      </c>
      <c r="K21" s="23">
        <v>50</v>
      </c>
      <c r="L21" s="23">
        <v>50</v>
      </c>
      <c r="M21" s="24" cm="1">
        <f t="array" ref="M2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1" s="24" cm="1">
        <f t="array" ref="N2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1" s="24" cm="1">
        <f t="array" ref="O2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1" s="24" cm="1">
        <f t="array" ref="P2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1" s="24" cm="1">
        <f t="array" ref="Q2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1" s="24" cm="1">
        <f t="array" ref="R2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1" s="24" cm="1">
        <f t="array" ref="S2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1" s="1">
        <f t="shared" si="0"/>
        <v>0</v>
      </c>
    </row>
    <row r="22" spans="1:20" s="6" customFormat="1" ht="14.7" customHeight="1" x14ac:dyDescent="0.3">
      <c r="A22" s="3"/>
      <c r="B22" s="27" t="s">
        <v>29</v>
      </c>
      <c r="C22" s="27" t="s">
        <v>27</v>
      </c>
      <c r="D22" s="22">
        <v>1</v>
      </c>
      <c r="E22" s="23" t="s">
        <v>20</v>
      </c>
      <c r="F22" s="23">
        <v>50</v>
      </c>
      <c r="G22" s="23">
        <v>50</v>
      </c>
      <c r="H22" s="23">
        <v>50</v>
      </c>
      <c r="I22" s="23">
        <v>50</v>
      </c>
      <c r="J22" s="23">
        <v>50</v>
      </c>
      <c r="K22" s="23">
        <v>50</v>
      </c>
      <c r="L22" s="23">
        <v>50</v>
      </c>
      <c r="M22" s="24" cm="1">
        <f t="array" ref="M2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2" s="24" cm="1">
        <f t="array" ref="N2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2" s="24" cm="1">
        <f t="array" ref="O2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2" s="24" cm="1">
        <f t="array" ref="P2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2" s="24" cm="1">
        <f t="array" ref="Q2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2" s="24" cm="1">
        <f t="array" ref="R2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2" s="24" cm="1">
        <f t="array" ref="S2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2" s="1">
        <f t="shared" si="0"/>
        <v>0</v>
      </c>
    </row>
    <row r="23" spans="1:20" s="6" customFormat="1" ht="14.7" customHeight="1" x14ac:dyDescent="0.3">
      <c r="A23" s="3"/>
      <c r="B23" s="27" t="s">
        <v>29</v>
      </c>
      <c r="C23" s="27" t="s">
        <v>28</v>
      </c>
      <c r="D23" s="22">
        <v>1</v>
      </c>
      <c r="E23" s="23" t="s">
        <v>20</v>
      </c>
      <c r="F23" s="23">
        <v>50</v>
      </c>
      <c r="G23" s="23">
        <v>50</v>
      </c>
      <c r="H23" s="23">
        <v>50</v>
      </c>
      <c r="I23" s="23">
        <v>50</v>
      </c>
      <c r="J23" s="23">
        <v>50</v>
      </c>
      <c r="K23" s="23">
        <v>50</v>
      </c>
      <c r="L23" s="23">
        <v>50</v>
      </c>
      <c r="M23" s="24" cm="1">
        <f t="array" ref="M2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3" s="24" cm="1">
        <f t="array" ref="N2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3" s="24" cm="1">
        <f t="array" ref="O2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3" s="24" cm="1">
        <f t="array" ref="P2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3" s="24" cm="1">
        <f t="array" ref="Q2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3" s="24" cm="1">
        <f t="array" ref="R2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3" s="24" cm="1">
        <f t="array" ref="S2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3" s="1">
        <f t="shared" si="0"/>
        <v>0</v>
      </c>
    </row>
    <row r="24" spans="1:20" s="6" customFormat="1" ht="13.8" x14ac:dyDescent="0.3">
      <c r="A24" s="3"/>
      <c r="B24" s="22" t="s">
        <v>93</v>
      </c>
      <c r="C24" s="22" t="s">
        <v>19</v>
      </c>
      <c r="D24" s="22">
        <v>1</v>
      </c>
      <c r="E24" s="23" t="s">
        <v>20</v>
      </c>
      <c r="F24" s="23">
        <v>5120</v>
      </c>
      <c r="G24" s="23">
        <v>5120</v>
      </c>
      <c r="H24" s="23">
        <v>5120</v>
      </c>
      <c r="I24" s="23">
        <v>5120</v>
      </c>
      <c r="J24" s="23">
        <v>5120</v>
      </c>
      <c r="K24" s="23">
        <v>5120</v>
      </c>
      <c r="L24" s="23">
        <v>5120</v>
      </c>
      <c r="M24" s="24" cm="1">
        <f t="array" ref="M2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4" s="24" cm="1">
        <f t="array" ref="N2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4" s="24" cm="1">
        <f t="array" ref="O2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4" s="24" cm="1">
        <f t="array" ref="P2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4" s="24" cm="1">
        <f t="array" ref="Q2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4" s="24" cm="1">
        <f t="array" ref="R2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4" s="24" cm="1">
        <f t="array" ref="S2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4" s="1">
        <f t="shared" ref="T24:T32" si="1">SUM(M24:S24)</f>
        <v>0</v>
      </c>
    </row>
    <row r="25" spans="1:20" s="6" customFormat="1" ht="13.8" x14ac:dyDescent="0.3">
      <c r="A25" s="3"/>
      <c r="B25" s="22" t="s">
        <v>93</v>
      </c>
      <c r="C25" s="22" t="s">
        <v>21</v>
      </c>
      <c r="D25" s="22">
        <v>1</v>
      </c>
      <c r="E25" s="23" t="s">
        <v>20</v>
      </c>
      <c r="F25" s="23">
        <v>2048</v>
      </c>
      <c r="G25" s="23">
        <v>2048</v>
      </c>
      <c r="H25" s="23">
        <v>2048</v>
      </c>
      <c r="I25" s="23">
        <v>2048</v>
      </c>
      <c r="J25" s="23">
        <v>2048</v>
      </c>
      <c r="K25" s="23">
        <v>2048</v>
      </c>
      <c r="L25" s="23">
        <v>2048</v>
      </c>
      <c r="M25" s="24" cm="1">
        <f t="array" ref="M2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5" s="24" cm="1">
        <f t="array" ref="N2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5" s="24" cm="1">
        <f t="array" ref="O2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5" s="24" cm="1">
        <f t="array" ref="P2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5" s="24" cm="1">
        <f t="array" ref="Q2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5" s="24" cm="1">
        <f t="array" ref="R2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5" s="24" cm="1">
        <f t="array" ref="S2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5" s="1">
        <f t="shared" si="1"/>
        <v>0</v>
      </c>
    </row>
    <row r="26" spans="1:20" s="6" customFormat="1" ht="14.7" customHeight="1" x14ac:dyDescent="0.3">
      <c r="A26" s="3"/>
      <c r="B26" s="22" t="s">
        <v>93</v>
      </c>
      <c r="C26" s="22" t="s">
        <v>22</v>
      </c>
      <c r="D26" s="22">
        <v>1</v>
      </c>
      <c r="E26" s="23" t="s">
        <v>20</v>
      </c>
      <c r="F26" s="23">
        <v>2048</v>
      </c>
      <c r="G26" s="23">
        <v>2048</v>
      </c>
      <c r="H26" s="23">
        <v>2048</v>
      </c>
      <c r="I26" s="23">
        <v>2048</v>
      </c>
      <c r="J26" s="23">
        <v>2048</v>
      </c>
      <c r="K26" s="23">
        <v>2048</v>
      </c>
      <c r="L26" s="23">
        <v>2048</v>
      </c>
      <c r="M26" s="24" cm="1">
        <f t="array" ref="M2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6" s="24" cm="1">
        <f t="array" ref="N2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6" s="24" cm="1">
        <f t="array" ref="O2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6" s="24" cm="1">
        <f t="array" ref="P2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6" s="24" cm="1">
        <f t="array" ref="Q2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6" s="24" cm="1">
        <f t="array" ref="R2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6" s="24" cm="1">
        <f t="array" ref="S2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6" s="1">
        <f t="shared" si="1"/>
        <v>0</v>
      </c>
    </row>
    <row r="27" spans="1:20" s="6" customFormat="1" ht="14.7" customHeight="1" x14ac:dyDescent="0.3">
      <c r="A27" s="3"/>
      <c r="B27" s="22" t="s">
        <v>93</v>
      </c>
      <c r="C27" s="22" t="s">
        <v>23</v>
      </c>
      <c r="D27" s="22">
        <v>1</v>
      </c>
      <c r="E27" s="23" t="s">
        <v>20</v>
      </c>
      <c r="F27" s="23">
        <v>1024</v>
      </c>
      <c r="G27" s="23">
        <v>1024</v>
      </c>
      <c r="H27" s="23">
        <v>1024</v>
      </c>
      <c r="I27" s="23">
        <v>1024</v>
      </c>
      <c r="J27" s="23">
        <v>1024</v>
      </c>
      <c r="K27" s="23">
        <v>1024</v>
      </c>
      <c r="L27" s="23">
        <v>1024</v>
      </c>
      <c r="M27" s="24" cm="1">
        <f t="array" ref="M2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7" s="24" cm="1">
        <f t="array" ref="N2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7" s="24" cm="1">
        <f t="array" ref="O2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7" s="24" cm="1">
        <f t="array" ref="P2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7" s="24" cm="1">
        <f t="array" ref="Q2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7" s="24" cm="1">
        <f t="array" ref="R2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7" s="24" cm="1">
        <f t="array" ref="S2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7" s="1">
        <f t="shared" si="1"/>
        <v>0</v>
      </c>
    </row>
    <row r="28" spans="1:20" s="6" customFormat="1" ht="14.7" customHeight="1" x14ac:dyDescent="0.3">
      <c r="A28" s="3"/>
      <c r="B28" s="22" t="s">
        <v>93</v>
      </c>
      <c r="C28" s="22" t="s">
        <v>24</v>
      </c>
      <c r="D28" s="22">
        <v>1</v>
      </c>
      <c r="E28" s="23" t="s">
        <v>20</v>
      </c>
      <c r="F28" s="23">
        <v>1024</v>
      </c>
      <c r="G28" s="23">
        <v>1024</v>
      </c>
      <c r="H28" s="23">
        <v>1024</v>
      </c>
      <c r="I28" s="23">
        <v>1024</v>
      </c>
      <c r="J28" s="23">
        <v>1024</v>
      </c>
      <c r="K28" s="23">
        <v>1024</v>
      </c>
      <c r="L28" s="23">
        <v>1024</v>
      </c>
      <c r="M28" s="24" cm="1">
        <f t="array" ref="M2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8" s="24" cm="1">
        <f t="array" ref="N2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8" s="24" cm="1">
        <f t="array" ref="O2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8" s="24" cm="1">
        <f t="array" ref="P2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8" s="24" cm="1">
        <f t="array" ref="Q2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8" s="24" cm="1">
        <f t="array" ref="R2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8" s="24" cm="1">
        <f t="array" ref="S2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8" s="1">
        <f t="shared" si="1"/>
        <v>0</v>
      </c>
    </row>
    <row r="29" spans="1:20" s="6" customFormat="1" ht="14.7" customHeight="1" x14ac:dyDescent="0.3">
      <c r="A29" s="3"/>
      <c r="B29" s="22" t="s">
        <v>93</v>
      </c>
      <c r="C29" s="22" t="s">
        <v>25</v>
      </c>
      <c r="D29" s="22">
        <v>1</v>
      </c>
      <c r="E29" s="23" t="s">
        <v>20</v>
      </c>
      <c r="F29" s="23">
        <v>1024</v>
      </c>
      <c r="G29" s="23">
        <v>1024</v>
      </c>
      <c r="H29" s="23">
        <v>1024</v>
      </c>
      <c r="I29" s="23">
        <v>1024</v>
      </c>
      <c r="J29" s="23">
        <v>1024</v>
      </c>
      <c r="K29" s="23">
        <v>1024</v>
      </c>
      <c r="L29" s="23">
        <v>1024</v>
      </c>
      <c r="M29" s="24" cm="1">
        <f t="array" ref="M2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9" s="24" cm="1">
        <f t="array" ref="N2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9" s="24" cm="1">
        <f t="array" ref="O2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9" s="24" cm="1">
        <f t="array" ref="P2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9" s="24" cm="1">
        <f t="array" ref="Q2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9" s="24" cm="1">
        <f t="array" ref="R2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9" s="24" cm="1">
        <f t="array" ref="S2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9" s="1">
        <f t="shared" si="1"/>
        <v>0</v>
      </c>
    </row>
    <row r="30" spans="1:20" s="6" customFormat="1" ht="14.7" customHeight="1" x14ac:dyDescent="0.3">
      <c r="A30" s="3"/>
      <c r="B30" s="22" t="s">
        <v>93</v>
      </c>
      <c r="C30" s="25" t="s">
        <v>26</v>
      </c>
      <c r="D30" s="22">
        <v>1</v>
      </c>
      <c r="E30" s="26" t="s">
        <v>20</v>
      </c>
      <c r="F30" s="23">
        <v>1024</v>
      </c>
      <c r="G30" s="23">
        <v>1024</v>
      </c>
      <c r="H30" s="23">
        <v>1024</v>
      </c>
      <c r="I30" s="23">
        <v>1024</v>
      </c>
      <c r="J30" s="23">
        <v>1024</v>
      </c>
      <c r="K30" s="23">
        <v>1024</v>
      </c>
      <c r="L30" s="23">
        <v>1024</v>
      </c>
      <c r="M30" s="24" cm="1">
        <f t="array" ref="M3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0" s="24" cm="1">
        <f t="array" ref="N3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0" s="24" cm="1">
        <f t="array" ref="O3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0" s="24" cm="1">
        <f t="array" ref="P3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0" s="24" cm="1">
        <f t="array" ref="Q3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0" s="24" cm="1">
        <f t="array" ref="R3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0" s="24" cm="1">
        <f t="array" ref="S3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0" s="1">
        <f t="shared" si="1"/>
        <v>0</v>
      </c>
    </row>
    <row r="31" spans="1:20" s="6" customFormat="1" ht="14.7" customHeight="1" x14ac:dyDescent="0.3">
      <c r="A31" s="3"/>
      <c r="B31" s="22" t="s">
        <v>93</v>
      </c>
      <c r="C31" s="27" t="s">
        <v>27</v>
      </c>
      <c r="D31" s="22">
        <v>1</v>
      </c>
      <c r="E31" s="23" t="s">
        <v>20</v>
      </c>
      <c r="F31" s="23">
        <v>1024</v>
      </c>
      <c r="G31" s="23">
        <v>1024</v>
      </c>
      <c r="H31" s="23">
        <v>1024</v>
      </c>
      <c r="I31" s="23">
        <v>1024</v>
      </c>
      <c r="J31" s="23">
        <v>1024</v>
      </c>
      <c r="K31" s="23">
        <v>1024</v>
      </c>
      <c r="L31" s="23">
        <v>1024</v>
      </c>
      <c r="M31" s="24" cm="1">
        <f t="array" ref="M3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1" s="24" cm="1">
        <f t="array" ref="N3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1" s="24" cm="1">
        <f t="array" ref="O3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1" s="24" cm="1">
        <f t="array" ref="P3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1" s="24" cm="1">
        <f t="array" ref="Q3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1" s="24" cm="1">
        <f t="array" ref="R3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1" s="24" cm="1">
        <f t="array" ref="S3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1" s="1">
        <f t="shared" si="1"/>
        <v>0</v>
      </c>
    </row>
    <row r="32" spans="1:20" s="6" customFormat="1" ht="14.7" customHeight="1" x14ac:dyDescent="0.3">
      <c r="A32" s="3"/>
      <c r="B32" s="22" t="s">
        <v>93</v>
      </c>
      <c r="C32" s="27" t="s">
        <v>28</v>
      </c>
      <c r="D32" s="22">
        <v>1</v>
      </c>
      <c r="E32" s="23" t="s">
        <v>20</v>
      </c>
      <c r="F32" s="23">
        <v>1024</v>
      </c>
      <c r="G32" s="23">
        <v>1024</v>
      </c>
      <c r="H32" s="23">
        <v>1024</v>
      </c>
      <c r="I32" s="23">
        <v>1024</v>
      </c>
      <c r="J32" s="23">
        <v>1024</v>
      </c>
      <c r="K32" s="23">
        <v>1024</v>
      </c>
      <c r="L32" s="23">
        <v>1024</v>
      </c>
      <c r="M32" s="24" cm="1">
        <f t="array" ref="M3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2" s="24" cm="1">
        <f t="array" ref="N3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2" s="24" cm="1">
        <f t="array" ref="O3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2" s="24" cm="1">
        <f t="array" ref="P3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2" s="24" cm="1">
        <f t="array" ref="Q3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2" s="24" cm="1">
        <f t="array" ref="R3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2" s="24" cm="1">
        <f t="array" ref="S3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2" s="1">
        <f t="shared" si="1"/>
        <v>0</v>
      </c>
    </row>
    <row r="33" spans="1:20" s="6" customFormat="1" ht="13.8" x14ac:dyDescent="0.3">
      <c r="A33" s="3"/>
      <c r="B33" s="22" t="s">
        <v>30</v>
      </c>
      <c r="C33" s="22" t="s">
        <v>19</v>
      </c>
      <c r="D33" s="22">
        <v>1</v>
      </c>
      <c r="E33" s="23" t="s">
        <v>20</v>
      </c>
      <c r="F33" s="23">
        <v>5120</v>
      </c>
      <c r="G33" s="23">
        <v>5120</v>
      </c>
      <c r="H33" s="23">
        <v>5120</v>
      </c>
      <c r="I33" s="23">
        <v>5120</v>
      </c>
      <c r="J33" s="23">
        <v>5120</v>
      </c>
      <c r="K33" s="23">
        <v>5120</v>
      </c>
      <c r="L33" s="23">
        <v>5120</v>
      </c>
      <c r="M33" s="24" cm="1">
        <f t="array" ref="M3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3" s="24" cm="1">
        <f t="array" ref="N3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3" s="24" cm="1">
        <f t="array" ref="O3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3" s="24" cm="1">
        <f t="array" ref="P3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3" s="24" cm="1">
        <f t="array" ref="Q3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3" s="24" cm="1">
        <f t="array" ref="R3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3" s="24" cm="1">
        <f t="array" ref="S3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3" s="1">
        <f t="shared" si="0"/>
        <v>0</v>
      </c>
    </row>
    <row r="34" spans="1:20" s="6" customFormat="1" ht="13.8" x14ac:dyDescent="0.3">
      <c r="A34" s="3"/>
      <c r="B34" s="22" t="s">
        <v>30</v>
      </c>
      <c r="C34" s="22" t="s">
        <v>21</v>
      </c>
      <c r="D34" s="22">
        <v>1</v>
      </c>
      <c r="E34" s="23" t="s">
        <v>20</v>
      </c>
      <c r="F34" s="23">
        <v>2048</v>
      </c>
      <c r="G34" s="23">
        <v>2048</v>
      </c>
      <c r="H34" s="23">
        <v>2048</v>
      </c>
      <c r="I34" s="23">
        <v>2048</v>
      </c>
      <c r="J34" s="23">
        <v>2048</v>
      </c>
      <c r="K34" s="23">
        <v>2048</v>
      </c>
      <c r="L34" s="23">
        <v>2048</v>
      </c>
      <c r="M34" s="24" cm="1">
        <f t="array" ref="M3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4" s="24" cm="1">
        <f t="array" ref="N3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4" s="24" cm="1">
        <f t="array" ref="O3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4" s="24" cm="1">
        <f t="array" ref="P3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4" s="24" cm="1">
        <f t="array" ref="Q3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4" s="24" cm="1">
        <f t="array" ref="R3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4" s="24" cm="1">
        <f t="array" ref="S3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4" s="1">
        <f t="shared" si="0"/>
        <v>0</v>
      </c>
    </row>
    <row r="35" spans="1:20" s="6" customFormat="1" ht="13.8" x14ac:dyDescent="0.3">
      <c r="A35" s="3"/>
      <c r="B35" s="22" t="s">
        <v>30</v>
      </c>
      <c r="C35" s="22" t="s">
        <v>22</v>
      </c>
      <c r="D35" s="22">
        <v>1</v>
      </c>
      <c r="E35" s="23" t="s">
        <v>20</v>
      </c>
      <c r="F35" s="23">
        <v>2048</v>
      </c>
      <c r="G35" s="23">
        <v>2048</v>
      </c>
      <c r="H35" s="23">
        <v>2048</v>
      </c>
      <c r="I35" s="23">
        <v>2048</v>
      </c>
      <c r="J35" s="23">
        <v>2048</v>
      </c>
      <c r="K35" s="23">
        <v>2048</v>
      </c>
      <c r="L35" s="23">
        <v>2048</v>
      </c>
      <c r="M35" s="24" cm="1">
        <f t="array" ref="M3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5" s="24" cm="1">
        <f t="array" ref="N3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5" s="24" cm="1">
        <f t="array" ref="O3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5" s="24" cm="1">
        <f t="array" ref="P3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5" s="24" cm="1">
        <f t="array" ref="Q3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5" s="24" cm="1">
        <f t="array" ref="R3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5" s="24" cm="1">
        <f t="array" ref="S3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5" s="1">
        <f t="shared" si="0"/>
        <v>0</v>
      </c>
    </row>
    <row r="36" spans="1:20" s="6" customFormat="1" ht="14.7" customHeight="1" x14ac:dyDescent="0.3">
      <c r="A36" s="3"/>
      <c r="B36" s="22" t="s">
        <v>30</v>
      </c>
      <c r="C36" s="22" t="s">
        <v>23</v>
      </c>
      <c r="D36" s="22">
        <v>1</v>
      </c>
      <c r="E36" s="23" t="s">
        <v>20</v>
      </c>
      <c r="F36" s="23">
        <v>1024</v>
      </c>
      <c r="G36" s="23">
        <v>1024</v>
      </c>
      <c r="H36" s="23">
        <v>1024</v>
      </c>
      <c r="I36" s="23">
        <v>1024</v>
      </c>
      <c r="J36" s="23">
        <v>1024</v>
      </c>
      <c r="K36" s="23">
        <v>1024</v>
      </c>
      <c r="L36" s="23">
        <v>1024</v>
      </c>
      <c r="M36" s="24" cm="1">
        <f t="array" ref="M3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6" s="24" cm="1">
        <f t="array" ref="N3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6" s="24" cm="1">
        <f t="array" ref="O3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6" s="24" cm="1">
        <f t="array" ref="P3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6" s="24" cm="1">
        <f t="array" ref="Q3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6" s="24" cm="1">
        <f t="array" ref="R3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6" s="24" cm="1">
        <f t="array" ref="S3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6" s="1">
        <f t="shared" si="0"/>
        <v>0</v>
      </c>
    </row>
    <row r="37" spans="1:20" s="6" customFormat="1" ht="14.7" customHeight="1" x14ac:dyDescent="0.3">
      <c r="A37" s="3"/>
      <c r="B37" s="22" t="s">
        <v>30</v>
      </c>
      <c r="C37" s="22" t="s">
        <v>24</v>
      </c>
      <c r="D37" s="22">
        <v>1</v>
      </c>
      <c r="E37" s="23" t="s">
        <v>20</v>
      </c>
      <c r="F37" s="23">
        <v>1024</v>
      </c>
      <c r="G37" s="23">
        <v>1024</v>
      </c>
      <c r="H37" s="23">
        <v>1024</v>
      </c>
      <c r="I37" s="23">
        <v>1024</v>
      </c>
      <c r="J37" s="23">
        <v>1024</v>
      </c>
      <c r="K37" s="23">
        <v>1024</v>
      </c>
      <c r="L37" s="23">
        <v>1024</v>
      </c>
      <c r="M37" s="24" cm="1">
        <f t="array" ref="M3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7" s="24" cm="1">
        <f t="array" ref="N3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7" s="24" cm="1">
        <f t="array" ref="O3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7" s="24" cm="1">
        <f t="array" ref="P3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7" s="24" cm="1">
        <f t="array" ref="Q3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7" s="24" cm="1">
        <f t="array" ref="R3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7" s="24" cm="1">
        <f t="array" ref="S3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7" s="1">
        <f t="shared" si="0"/>
        <v>0</v>
      </c>
    </row>
    <row r="38" spans="1:20" s="6" customFormat="1" ht="14.7" customHeight="1" x14ac:dyDescent="0.3">
      <c r="A38" s="3"/>
      <c r="B38" s="22" t="s">
        <v>30</v>
      </c>
      <c r="C38" s="22" t="s">
        <v>25</v>
      </c>
      <c r="D38" s="22">
        <v>1</v>
      </c>
      <c r="E38" s="23" t="s">
        <v>20</v>
      </c>
      <c r="F38" s="23">
        <v>1024</v>
      </c>
      <c r="G38" s="23">
        <v>1024</v>
      </c>
      <c r="H38" s="23">
        <v>1024</v>
      </c>
      <c r="I38" s="23">
        <v>1024</v>
      </c>
      <c r="J38" s="23">
        <v>1024</v>
      </c>
      <c r="K38" s="23">
        <v>1024</v>
      </c>
      <c r="L38" s="23">
        <v>1024</v>
      </c>
      <c r="M38" s="24" cm="1">
        <f t="array" ref="M3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8" s="24" cm="1">
        <f t="array" ref="N3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8" s="24" cm="1">
        <f t="array" ref="O3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8" s="24" cm="1">
        <f t="array" ref="P3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8" s="24" cm="1">
        <f t="array" ref="Q3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8" s="24" cm="1">
        <f t="array" ref="R3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8" s="24" cm="1">
        <f t="array" ref="S3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8" s="1">
        <f t="shared" si="0"/>
        <v>0</v>
      </c>
    </row>
    <row r="39" spans="1:20" s="6" customFormat="1" ht="14.7" customHeight="1" x14ac:dyDescent="0.3">
      <c r="A39" s="3"/>
      <c r="B39" s="25" t="s">
        <v>30</v>
      </c>
      <c r="C39" s="25" t="s">
        <v>26</v>
      </c>
      <c r="D39" s="22">
        <v>1</v>
      </c>
      <c r="E39" s="26" t="s">
        <v>20</v>
      </c>
      <c r="F39" s="23">
        <v>1024</v>
      </c>
      <c r="G39" s="23">
        <v>1024</v>
      </c>
      <c r="H39" s="23">
        <v>1024</v>
      </c>
      <c r="I39" s="23">
        <v>1024</v>
      </c>
      <c r="J39" s="23">
        <v>1024</v>
      </c>
      <c r="K39" s="23">
        <v>1024</v>
      </c>
      <c r="L39" s="23">
        <v>1024</v>
      </c>
      <c r="M39" s="24" cm="1">
        <f t="array" ref="M3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9" s="24" cm="1">
        <f t="array" ref="N3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9" s="24" cm="1">
        <f t="array" ref="O3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9" s="24" cm="1">
        <f t="array" ref="P3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9" s="24" cm="1">
        <f t="array" ref="Q3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9" s="24" cm="1">
        <f t="array" ref="R3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9" s="24" cm="1">
        <f t="array" ref="S3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9" s="1">
        <f t="shared" si="0"/>
        <v>0</v>
      </c>
    </row>
    <row r="40" spans="1:20" s="6" customFormat="1" ht="14.7" customHeight="1" x14ac:dyDescent="0.3">
      <c r="A40" s="3"/>
      <c r="B40" s="27" t="s">
        <v>30</v>
      </c>
      <c r="C40" s="27" t="s">
        <v>27</v>
      </c>
      <c r="D40" s="22">
        <v>1</v>
      </c>
      <c r="E40" s="23" t="s">
        <v>20</v>
      </c>
      <c r="F40" s="23">
        <v>1024</v>
      </c>
      <c r="G40" s="23">
        <v>1024</v>
      </c>
      <c r="H40" s="23">
        <v>1024</v>
      </c>
      <c r="I40" s="23">
        <v>1024</v>
      </c>
      <c r="J40" s="23">
        <v>1024</v>
      </c>
      <c r="K40" s="23">
        <v>1024</v>
      </c>
      <c r="L40" s="23">
        <v>1024</v>
      </c>
      <c r="M40" s="24" cm="1">
        <f t="array" ref="M4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0" s="24" cm="1">
        <f t="array" ref="N4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0" s="24" cm="1">
        <f t="array" ref="O4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0" s="24" cm="1">
        <f t="array" ref="P4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0" s="24" cm="1">
        <f t="array" ref="Q4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0" s="24" cm="1">
        <f t="array" ref="R4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0" s="24" cm="1">
        <f t="array" ref="S4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0" s="1">
        <f t="shared" si="0"/>
        <v>0</v>
      </c>
    </row>
    <row r="41" spans="1:20" s="6" customFormat="1" ht="14.7" customHeight="1" x14ac:dyDescent="0.3">
      <c r="A41" s="3"/>
      <c r="B41" s="27" t="s">
        <v>30</v>
      </c>
      <c r="C41" s="27" t="s">
        <v>28</v>
      </c>
      <c r="D41" s="22">
        <v>1</v>
      </c>
      <c r="E41" s="23" t="s">
        <v>20</v>
      </c>
      <c r="F41" s="23">
        <v>1024</v>
      </c>
      <c r="G41" s="23">
        <v>1024</v>
      </c>
      <c r="H41" s="23">
        <v>1024</v>
      </c>
      <c r="I41" s="23">
        <v>1024</v>
      </c>
      <c r="J41" s="23">
        <v>1024</v>
      </c>
      <c r="K41" s="23">
        <v>1024</v>
      </c>
      <c r="L41" s="23">
        <v>1024</v>
      </c>
      <c r="M41" s="24" cm="1">
        <f t="array" ref="M4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1" s="24" cm="1">
        <f t="array" ref="N4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1" s="24" cm="1">
        <f t="array" ref="O4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1" s="24" cm="1">
        <f t="array" ref="P4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1" s="24" cm="1">
        <f t="array" ref="Q4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1" s="24" cm="1">
        <f t="array" ref="R4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1" s="24" cm="1">
        <f t="array" ref="S4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1" s="1">
        <f t="shared" si="0"/>
        <v>0</v>
      </c>
    </row>
    <row r="42" spans="1:20" s="6" customFormat="1" ht="14.7" customHeight="1" x14ac:dyDescent="0.3">
      <c r="A42" s="3"/>
      <c r="B42" s="22" t="s">
        <v>31</v>
      </c>
      <c r="C42" s="22" t="s">
        <v>32</v>
      </c>
      <c r="D42" s="22">
        <v>1</v>
      </c>
      <c r="E42" s="23" t="s">
        <v>20</v>
      </c>
      <c r="F42" s="23">
        <v>1024</v>
      </c>
      <c r="G42" s="23">
        <v>1024</v>
      </c>
      <c r="H42" s="23">
        <v>1024</v>
      </c>
      <c r="I42" s="23">
        <v>1024</v>
      </c>
      <c r="J42" s="23">
        <v>1024</v>
      </c>
      <c r="K42" s="23">
        <v>1024</v>
      </c>
      <c r="L42" s="23">
        <v>1024</v>
      </c>
      <c r="M42" s="24" cm="1">
        <f t="array" ref="M4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2" s="24" cm="1">
        <f t="array" ref="N4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2" s="24" cm="1">
        <f t="array" ref="O4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2" s="24" cm="1">
        <f t="array" ref="P4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2" s="24" cm="1">
        <f t="array" ref="Q4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2" s="24" cm="1">
        <f t="array" ref="R4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2" s="24" cm="1">
        <f t="array" ref="S4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2" s="1">
        <f t="shared" si="0"/>
        <v>0</v>
      </c>
    </row>
    <row r="43" spans="1:20" s="6" customFormat="1" ht="14.7" customHeight="1" x14ac:dyDescent="0.3">
      <c r="A43" s="3"/>
      <c r="B43" s="22" t="s">
        <v>33</v>
      </c>
      <c r="C43" s="22" t="s">
        <v>19</v>
      </c>
      <c r="D43" s="22">
        <v>1</v>
      </c>
      <c r="E43" s="23" t="s">
        <v>20</v>
      </c>
      <c r="F43" s="23">
        <v>30</v>
      </c>
      <c r="G43" s="23">
        <v>30</v>
      </c>
      <c r="H43" s="23">
        <v>30</v>
      </c>
      <c r="I43" s="23">
        <v>30</v>
      </c>
      <c r="J43" s="23">
        <v>30</v>
      </c>
      <c r="K43" s="23">
        <v>30</v>
      </c>
      <c r="L43" s="23">
        <v>30</v>
      </c>
      <c r="M43" s="24" cm="1">
        <f t="array" ref="M4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3" s="24" cm="1">
        <f t="array" ref="N4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3" s="24" cm="1">
        <f t="array" ref="O4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3" s="24" cm="1">
        <f t="array" ref="P4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3" s="24" cm="1">
        <f t="array" ref="Q4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3" s="24" cm="1">
        <f t="array" ref="R4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3" s="24" cm="1">
        <f t="array" ref="S4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3" s="1">
        <f t="shared" si="0"/>
        <v>0</v>
      </c>
    </row>
    <row r="44" spans="1:20" s="6" customFormat="1" ht="14.7" customHeight="1" x14ac:dyDescent="0.3">
      <c r="A44" s="3"/>
      <c r="B44" s="22" t="s">
        <v>33</v>
      </c>
      <c r="C44" s="22" t="s">
        <v>21</v>
      </c>
      <c r="D44" s="22">
        <v>1</v>
      </c>
      <c r="E44" s="23" t="s">
        <v>20</v>
      </c>
      <c r="F44" s="23">
        <v>20</v>
      </c>
      <c r="G44" s="23">
        <v>20</v>
      </c>
      <c r="H44" s="23">
        <v>20</v>
      </c>
      <c r="I44" s="23">
        <v>20</v>
      </c>
      <c r="J44" s="23">
        <v>20</v>
      </c>
      <c r="K44" s="23">
        <v>20</v>
      </c>
      <c r="L44" s="23">
        <v>20</v>
      </c>
      <c r="M44" s="24" cm="1">
        <f t="array" ref="M4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4" s="24" cm="1">
        <f t="array" ref="N4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4" s="24" cm="1">
        <f t="array" ref="O4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4" s="24" cm="1">
        <f t="array" ref="P4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4" s="24" cm="1">
        <f t="array" ref="Q4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4" s="24" cm="1">
        <f t="array" ref="R4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4" s="24" cm="1">
        <f t="array" ref="S4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4" s="1">
        <f t="shared" si="0"/>
        <v>0</v>
      </c>
    </row>
    <row r="45" spans="1:20" s="6" customFormat="1" ht="14.7" customHeight="1" x14ac:dyDescent="0.3">
      <c r="A45" s="3"/>
      <c r="B45" s="22" t="s">
        <v>33</v>
      </c>
      <c r="C45" s="22" t="s">
        <v>22</v>
      </c>
      <c r="D45" s="22">
        <v>1</v>
      </c>
      <c r="E45" s="23" t="s">
        <v>20</v>
      </c>
      <c r="F45" s="23">
        <v>20</v>
      </c>
      <c r="G45" s="23">
        <v>20</v>
      </c>
      <c r="H45" s="23">
        <v>20</v>
      </c>
      <c r="I45" s="23">
        <v>20</v>
      </c>
      <c r="J45" s="23">
        <v>20</v>
      </c>
      <c r="K45" s="23">
        <v>20</v>
      </c>
      <c r="L45" s="23">
        <v>20</v>
      </c>
      <c r="M45" s="24" cm="1">
        <f t="array" ref="M4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5" s="24" cm="1">
        <f t="array" ref="N4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5" s="24" cm="1">
        <f t="array" ref="O4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5" s="24" cm="1">
        <f t="array" ref="P4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5" s="24" cm="1">
        <f t="array" ref="Q4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5" s="24" cm="1">
        <f t="array" ref="R4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5" s="24" cm="1">
        <f t="array" ref="S4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5" s="1">
        <f t="shared" si="0"/>
        <v>0</v>
      </c>
    </row>
    <row r="46" spans="1:20" ht="12.75" customHeight="1" x14ac:dyDescent="0.3">
      <c r="B46" s="22" t="s">
        <v>33</v>
      </c>
      <c r="C46" s="22" t="s">
        <v>23</v>
      </c>
      <c r="D46" s="22">
        <v>1</v>
      </c>
      <c r="E46" s="23" t="s">
        <v>20</v>
      </c>
      <c r="F46" s="23">
        <v>9</v>
      </c>
      <c r="G46" s="23">
        <v>9</v>
      </c>
      <c r="H46" s="23">
        <v>9</v>
      </c>
      <c r="I46" s="23">
        <v>9</v>
      </c>
      <c r="J46" s="23">
        <v>9</v>
      </c>
      <c r="K46" s="23">
        <v>9</v>
      </c>
      <c r="L46" s="23">
        <v>9</v>
      </c>
      <c r="M46" s="24" cm="1">
        <f t="array" ref="M4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6" s="24" cm="1">
        <f t="array" ref="N4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6" s="24" cm="1">
        <f t="array" ref="O4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6" s="24" cm="1">
        <f t="array" ref="P4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6" s="24" cm="1">
        <f t="array" ref="Q4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6" s="24" cm="1">
        <f t="array" ref="R4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6" s="24" cm="1">
        <f t="array" ref="S4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6" s="1">
        <f t="shared" si="0"/>
        <v>0</v>
      </c>
    </row>
    <row r="47" spans="1:20" ht="12.75" customHeight="1" x14ac:dyDescent="0.3">
      <c r="B47" s="22" t="s">
        <v>33</v>
      </c>
      <c r="C47" s="22" t="s">
        <v>24</v>
      </c>
      <c r="D47" s="22">
        <v>1</v>
      </c>
      <c r="E47" s="23" t="s">
        <v>20</v>
      </c>
      <c r="F47" s="23">
        <v>5</v>
      </c>
      <c r="G47" s="23">
        <v>5</v>
      </c>
      <c r="H47" s="23">
        <v>5</v>
      </c>
      <c r="I47" s="23">
        <v>5</v>
      </c>
      <c r="J47" s="23">
        <v>5</v>
      </c>
      <c r="K47" s="23">
        <v>5</v>
      </c>
      <c r="L47" s="23">
        <v>5</v>
      </c>
      <c r="M47" s="24" cm="1">
        <f t="array" ref="M4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7" s="24" cm="1">
        <f t="array" ref="N4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7" s="24" cm="1">
        <f t="array" ref="O4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7" s="24" cm="1">
        <f t="array" ref="P4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7" s="24" cm="1">
        <f t="array" ref="Q4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7" s="24" cm="1">
        <f t="array" ref="R4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7" s="24" cm="1">
        <f t="array" ref="S4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7" s="1">
        <f t="shared" si="0"/>
        <v>0</v>
      </c>
    </row>
    <row r="48" spans="1:20" ht="12.75" customHeight="1" x14ac:dyDescent="0.3">
      <c r="B48" s="22" t="s">
        <v>33</v>
      </c>
      <c r="C48" s="22" t="s">
        <v>25</v>
      </c>
      <c r="D48" s="22">
        <v>1</v>
      </c>
      <c r="E48" s="23" t="s">
        <v>20</v>
      </c>
      <c r="F48" s="23">
        <v>5</v>
      </c>
      <c r="G48" s="23">
        <v>5</v>
      </c>
      <c r="H48" s="23">
        <v>5</v>
      </c>
      <c r="I48" s="23">
        <v>5</v>
      </c>
      <c r="J48" s="23">
        <v>5</v>
      </c>
      <c r="K48" s="23">
        <v>5</v>
      </c>
      <c r="L48" s="23">
        <v>5</v>
      </c>
      <c r="M48" s="24" cm="1">
        <f t="array" ref="M4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8" s="24" cm="1">
        <f t="array" ref="N4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8" s="24" cm="1">
        <f t="array" ref="O4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8" s="24" cm="1">
        <f t="array" ref="P4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8" s="24" cm="1">
        <f t="array" ref="Q4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8" s="24" cm="1">
        <f t="array" ref="R4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8" s="24" cm="1">
        <f t="array" ref="S4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8" s="1">
        <f t="shared" si="0"/>
        <v>0</v>
      </c>
    </row>
    <row r="49" spans="2:20" ht="12.75" customHeight="1" x14ac:dyDescent="0.3">
      <c r="B49" s="22" t="s">
        <v>33</v>
      </c>
      <c r="C49" s="25" t="s">
        <v>26</v>
      </c>
      <c r="D49" s="22">
        <v>1</v>
      </c>
      <c r="E49" s="26" t="s">
        <v>20</v>
      </c>
      <c r="F49" s="23">
        <v>5</v>
      </c>
      <c r="G49" s="23">
        <v>5</v>
      </c>
      <c r="H49" s="23">
        <v>5</v>
      </c>
      <c r="I49" s="23">
        <v>5</v>
      </c>
      <c r="J49" s="23">
        <v>5</v>
      </c>
      <c r="K49" s="23">
        <v>5</v>
      </c>
      <c r="L49" s="23">
        <v>5</v>
      </c>
      <c r="M49" s="24" cm="1">
        <f t="array" ref="M4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9" s="24" cm="1">
        <f t="array" ref="N4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9" s="24" cm="1">
        <f t="array" ref="O4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9" s="24" cm="1">
        <f t="array" ref="P4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9" s="24" cm="1">
        <f t="array" ref="Q4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9" s="24" cm="1">
        <f t="array" ref="R4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9" s="24" cm="1">
        <f t="array" ref="S4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9" s="1">
        <f t="shared" si="0"/>
        <v>0</v>
      </c>
    </row>
    <row r="50" spans="2:20" ht="12.75" customHeight="1" x14ac:dyDescent="0.3">
      <c r="B50" s="22" t="s">
        <v>33</v>
      </c>
      <c r="C50" s="27" t="s">
        <v>27</v>
      </c>
      <c r="D50" s="22">
        <v>1</v>
      </c>
      <c r="E50" s="23" t="s">
        <v>20</v>
      </c>
      <c r="F50" s="23">
        <v>5</v>
      </c>
      <c r="G50" s="23">
        <v>5</v>
      </c>
      <c r="H50" s="23">
        <v>5</v>
      </c>
      <c r="I50" s="23">
        <v>5</v>
      </c>
      <c r="J50" s="23">
        <v>5</v>
      </c>
      <c r="K50" s="23">
        <v>5</v>
      </c>
      <c r="L50" s="23">
        <v>5</v>
      </c>
      <c r="M50" s="24" cm="1">
        <f t="array" ref="M5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0" s="24" cm="1">
        <f t="array" ref="N5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0" s="24" cm="1">
        <f t="array" ref="O5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0" s="24" cm="1">
        <f t="array" ref="P5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0" s="24" cm="1">
        <f t="array" ref="Q5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0" s="24" cm="1">
        <f t="array" ref="R5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0" s="24" cm="1">
        <f t="array" ref="S5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0" s="1">
        <f t="shared" si="0"/>
        <v>0</v>
      </c>
    </row>
    <row r="51" spans="2:20" ht="12.75" customHeight="1" x14ac:dyDescent="0.3">
      <c r="B51" s="22" t="s">
        <v>33</v>
      </c>
      <c r="C51" s="27" t="s">
        <v>28</v>
      </c>
      <c r="D51" s="27">
        <v>1</v>
      </c>
      <c r="E51" s="23" t="s">
        <v>20</v>
      </c>
      <c r="F51" s="23">
        <v>5</v>
      </c>
      <c r="G51" s="23">
        <v>5</v>
      </c>
      <c r="H51" s="23">
        <v>5</v>
      </c>
      <c r="I51" s="23">
        <v>5</v>
      </c>
      <c r="J51" s="23">
        <v>5</v>
      </c>
      <c r="K51" s="23">
        <v>5</v>
      </c>
      <c r="L51" s="23">
        <v>5</v>
      </c>
      <c r="M51" s="24" cm="1">
        <f t="array" ref="M5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1" s="24" cm="1">
        <f t="array" ref="N5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1" s="24" cm="1">
        <f t="array" ref="O5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1" s="24" cm="1">
        <f t="array" ref="P5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1" s="24" cm="1">
        <f t="array" ref="Q5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1" s="24" cm="1">
        <f t="array" ref="R5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1" s="24" cm="1">
        <f t="array" ref="S5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1" s="1">
        <f t="shared" si="0"/>
        <v>0</v>
      </c>
    </row>
    <row r="52" spans="2:20" ht="12.75" customHeight="1" x14ac:dyDescent="0.3">
      <c r="B52" s="22" t="s">
        <v>34</v>
      </c>
      <c r="C52" s="25" t="s">
        <v>35</v>
      </c>
      <c r="D52" s="25">
        <v>6</v>
      </c>
      <c r="E52" s="26" t="s">
        <v>20</v>
      </c>
      <c r="F52" s="23">
        <v>100</v>
      </c>
      <c r="G52" s="23">
        <v>100</v>
      </c>
      <c r="H52" s="23">
        <v>100</v>
      </c>
      <c r="I52" s="23">
        <v>100</v>
      </c>
      <c r="J52" s="23">
        <v>100</v>
      </c>
      <c r="K52" s="23">
        <v>100</v>
      </c>
      <c r="L52" s="23">
        <v>100</v>
      </c>
      <c r="M52" s="24" cm="1">
        <f t="array" ref="M5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2" s="24" cm="1">
        <f t="array" ref="N5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2" s="24" cm="1">
        <f t="array" ref="O5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2" s="24" cm="1">
        <f t="array" ref="P5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2" s="24" cm="1">
        <f t="array" ref="Q5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2" s="24" cm="1">
        <f t="array" ref="R5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2" s="24" cm="1">
        <f t="array" ref="S5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2" s="1">
        <f t="shared" si="0"/>
        <v>0</v>
      </c>
    </row>
    <row r="53" spans="2:20" ht="12.75" customHeight="1" x14ac:dyDescent="0.3">
      <c r="B53" s="22" t="s">
        <v>36</v>
      </c>
      <c r="C53" s="25" t="s">
        <v>35</v>
      </c>
      <c r="D53" s="27">
        <v>3</v>
      </c>
      <c r="E53" s="23" t="s">
        <v>20</v>
      </c>
      <c r="F53" s="23">
        <v>100</v>
      </c>
      <c r="G53" s="23">
        <v>100</v>
      </c>
      <c r="H53" s="23">
        <v>100</v>
      </c>
      <c r="I53" s="23">
        <v>100</v>
      </c>
      <c r="J53" s="23">
        <v>100</v>
      </c>
      <c r="K53" s="23">
        <v>100</v>
      </c>
      <c r="L53" s="23">
        <v>100</v>
      </c>
      <c r="M53" s="24" cm="1">
        <f t="array" ref="M5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3" s="24" cm="1">
        <f t="array" ref="N5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3" s="24" cm="1">
        <f t="array" ref="O5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3" s="24" cm="1">
        <f t="array" ref="P5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3" s="24" cm="1">
        <f t="array" ref="Q5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3" s="24" cm="1">
        <f t="array" ref="R5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3" s="24" cm="1">
        <f t="array" ref="S5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3" s="1">
        <f t="shared" si="0"/>
        <v>0</v>
      </c>
    </row>
    <row r="54" spans="2:20" ht="12.75" customHeight="1" x14ac:dyDescent="0.3">
      <c r="B54" s="22" t="s">
        <v>37</v>
      </c>
      <c r="C54" s="25" t="s">
        <v>35</v>
      </c>
      <c r="D54" s="27">
        <v>1</v>
      </c>
      <c r="E54" s="23" t="s">
        <v>20</v>
      </c>
      <c r="F54" s="23">
        <v>25</v>
      </c>
      <c r="G54" s="23">
        <v>25</v>
      </c>
      <c r="H54" s="23">
        <v>25</v>
      </c>
      <c r="I54" s="23">
        <v>25</v>
      </c>
      <c r="J54" s="23">
        <v>25</v>
      </c>
      <c r="K54" s="23">
        <v>25</v>
      </c>
      <c r="L54" s="23">
        <v>25</v>
      </c>
      <c r="M54" s="24" cm="1">
        <f t="array" ref="M5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4" s="24" cm="1">
        <f t="array" ref="N5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4" s="24" cm="1">
        <f t="array" ref="O5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4" s="24" cm="1">
        <f t="array" ref="P5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4" s="24" cm="1">
        <f t="array" ref="Q5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4" s="24" cm="1">
        <f t="array" ref="R5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4" s="24" cm="1">
        <f t="array" ref="S5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4" s="1">
        <f t="shared" si="0"/>
        <v>0</v>
      </c>
    </row>
    <row r="55" spans="2:20" ht="12.75" customHeight="1" x14ac:dyDescent="0.3">
      <c r="B55" s="22" t="s">
        <v>38</v>
      </c>
      <c r="C55" s="22" t="s">
        <v>39</v>
      </c>
      <c r="D55" s="22"/>
      <c r="E55" s="28" t="s">
        <v>40</v>
      </c>
      <c r="F55" s="28">
        <v>93667</v>
      </c>
      <c r="G55" s="28">
        <v>93667</v>
      </c>
      <c r="H55" s="28">
        <v>93667</v>
      </c>
      <c r="I55" s="28">
        <v>93667</v>
      </c>
      <c r="J55" s="28">
        <v>93667</v>
      </c>
      <c r="K55" s="28">
        <v>93667</v>
      </c>
      <c r="L55" s="28">
        <v>93667</v>
      </c>
      <c r="M55" s="24" cm="1">
        <f t="array" ref="M5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5" s="24" cm="1">
        <f t="array" ref="N5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5" s="24" cm="1">
        <f t="array" ref="O5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5" s="24" cm="1">
        <f t="array" ref="P5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5" s="24" cm="1">
        <f t="array" ref="Q5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5" s="24" cm="1">
        <f t="array" ref="R5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5" s="24" cm="1">
        <f t="array" ref="S5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5" s="1">
        <f t="shared" si="0"/>
        <v>0</v>
      </c>
    </row>
    <row r="56" spans="2:20" ht="12.75" customHeight="1" x14ac:dyDescent="0.3">
      <c r="B56" s="22" t="s">
        <v>38</v>
      </c>
      <c r="C56" s="22" t="s">
        <v>41</v>
      </c>
      <c r="D56" s="22"/>
      <c r="E56" s="28" t="s">
        <v>40</v>
      </c>
      <c r="F56" s="28">
        <f>(F55/2)</f>
        <v>46833.5</v>
      </c>
      <c r="G56" s="28">
        <f t="shared" ref="G56:J56" si="2">(G55/2)</f>
        <v>46833.5</v>
      </c>
      <c r="H56" s="28">
        <f t="shared" si="2"/>
        <v>46833.5</v>
      </c>
      <c r="I56" s="28">
        <f t="shared" si="2"/>
        <v>46833.5</v>
      </c>
      <c r="J56" s="28">
        <f t="shared" si="2"/>
        <v>46833.5</v>
      </c>
      <c r="K56" s="28">
        <f t="shared" ref="K56:L56" si="3">(K55/2)</f>
        <v>46833.5</v>
      </c>
      <c r="L56" s="28">
        <f t="shared" si="3"/>
        <v>46833.5</v>
      </c>
      <c r="M56" s="24" cm="1">
        <f t="array" ref="M5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6" s="24" cm="1">
        <f t="array" ref="N5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6" s="24" cm="1">
        <f t="array" ref="O5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6" s="24" cm="1">
        <f t="array" ref="P5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6" s="24" cm="1">
        <f t="array" ref="Q5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6" s="24" cm="1">
        <f t="array" ref="R5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6" s="24" cm="1">
        <f t="array" ref="S5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6" s="1">
        <f t="shared" si="0"/>
        <v>0</v>
      </c>
    </row>
    <row r="57" spans="2:20" ht="12.75" customHeight="1" x14ac:dyDescent="0.3">
      <c r="B57" s="22" t="s">
        <v>42</v>
      </c>
      <c r="C57" s="22" t="s">
        <v>43</v>
      </c>
      <c r="D57" s="22"/>
      <c r="E57" s="28" t="s">
        <v>40</v>
      </c>
      <c r="F57" s="28">
        <v>90895.96</v>
      </c>
      <c r="G57" s="28">
        <v>90895.96</v>
      </c>
      <c r="H57" s="28">
        <v>90895.96</v>
      </c>
      <c r="I57" s="28">
        <v>90895.96</v>
      </c>
      <c r="J57" s="28">
        <v>90895.96</v>
      </c>
      <c r="K57" s="28">
        <v>90895.96</v>
      </c>
      <c r="L57" s="28">
        <v>90895.96</v>
      </c>
      <c r="M57" s="24" cm="1">
        <f t="array" ref="M5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7" s="24" cm="1">
        <f t="array" ref="N5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7" s="24" cm="1">
        <f t="array" ref="O5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7" s="24" cm="1">
        <f t="array" ref="P5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7" s="24" cm="1">
        <f t="array" ref="Q5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7" s="24" cm="1">
        <f t="array" ref="R5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7" s="24" cm="1">
        <f t="array" ref="S5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7" s="1">
        <f t="shared" si="0"/>
        <v>0</v>
      </c>
    </row>
    <row r="58" spans="2:20" ht="12.75" customHeight="1" x14ac:dyDescent="0.3">
      <c r="B58" s="22" t="s">
        <v>42</v>
      </c>
      <c r="C58" s="22" t="s">
        <v>44</v>
      </c>
      <c r="D58" s="22"/>
      <c r="E58" s="28" t="s">
        <v>40</v>
      </c>
      <c r="F58" s="28">
        <f>(F57/2)</f>
        <v>45447.98</v>
      </c>
      <c r="G58" s="28">
        <f t="shared" ref="G58:J58" si="4">(G57/2)</f>
        <v>45447.98</v>
      </c>
      <c r="H58" s="28">
        <f t="shared" si="4"/>
        <v>45447.98</v>
      </c>
      <c r="I58" s="28">
        <f t="shared" si="4"/>
        <v>45447.98</v>
      </c>
      <c r="J58" s="28">
        <f t="shared" si="4"/>
        <v>45447.98</v>
      </c>
      <c r="K58" s="28">
        <f t="shared" ref="K58:L58" si="5">(K57/2)</f>
        <v>45447.98</v>
      </c>
      <c r="L58" s="28">
        <f t="shared" si="5"/>
        <v>45447.98</v>
      </c>
      <c r="M58" s="24" cm="1">
        <f t="array" ref="M5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8" s="24" cm="1">
        <f t="array" ref="N5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8" s="24" cm="1">
        <f t="array" ref="O5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8" s="24" cm="1">
        <f t="array" ref="P5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8" s="24" cm="1">
        <f t="array" ref="Q5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8" s="24" cm="1">
        <f t="array" ref="R5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8" s="24" cm="1">
        <f t="array" ref="S5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8" s="1">
        <f t="shared" si="0"/>
        <v>0</v>
      </c>
    </row>
    <row r="59" spans="2:20" ht="12.75" customHeight="1" x14ac:dyDescent="0.3">
      <c r="B59" s="22" t="s">
        <v>45</v>
      </c>
      <c r="C59" s="22" t="s">
        <v>46</v>
      </c>
      <c r="D59" s="22"/>
      <c r="E59" s="28" t="s">
        <v>40</v>
      </c>
      <c r="F59" s="28">
        <v>106424.05</v>
      </c>
      <c r="G59" s="28">
        <v>106424.05</v>
      </c>
      <c r="H59" s="28">
        <v>106424.05</v>
      </c>
      <c r="I59" s="28">
        <v>106424.05</v>
      </c>
      <c r="J59" s="28">
        <v>106424.05</v>
      </c>
      <c r="K59" s="28">
        <v>106424.05</v>
      </c>
      <c r="L59" s="28">
        <v>106424.05</v>
      </c>
      <c r="M59" s="24" cm="1">
        <f t="array" ref="M5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9" s="24" cm="1">
        <f t="array" ref="N5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9" s="24" cm="1">
        <f t="array" ref="O5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9" s="24" cm="1">
        <f t="array" ref="P5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9" s="24" cm="1">
        <f t="array" ref="Q5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9" s="24" cm="1">
        <f t="array" ref="R5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9" s="24" cm="1">
        <f t="array" ref="S5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9" s="1">
        <f t="shared" si="0"/>
        <v>0</v>
      </c>
    </row>
    <row r="60" spans="2:20" ht="12.75" customHeight="1" x14ac:dyDescent="0.3">
      <c r="B60" s="22" t="s">
        <v>45</v>
      </c>
      <c r="C60" s="22" t="s">
        <v>47</v>
      </c>
      <c r="D60" s="22"/>
      <c r="E60" s="28" t="s">
        <v>40</v>
      </c>
      <c r="F60" s="28">
        <f>(F59/2)</f>
        <v>53212.025000000001</v>
      </c>
      <c r="G60" s="28">
        <f t="shared" ref="G60:J60" si="6">(G59/2)</f>
        <v>53212.025000000001</v>
      </c>
      <c r="H60" s="28">
        <f t="shared" si="6"/>
        <v>53212.025000000001</v>
      </c>
      <c r="I60" s="28">
        <f t="shared" si="6"/>
        <v>53212.025000000001</v>
      </c>
      <c r="J60" s="28">
        <f t="shared" si="6"/>
        <v>53212.025000000001</v>
      </c>
      <c r="K60" s="28">
        <f t="shared" ref="K60:L60" si="7">(K59/2)</f>
        <v>53212.025000000001</v>
      </c>
      <c r="L60" s="28">
        <f t="shared" si="7"/>
        <v>53212.025000000001</v>
      </c>
      <c r="M60" s="24" cm="1">
        <f t="array" ref="M6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0" s="24" cm="1">
        <f t="array" ref="N6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0" s="24" cm="1">
        <f t="array" ref="O6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0" s="24" cm="1">
        <f t="array" ref="P6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0" s="24" cm="1">
        <f t="array" ref="Q6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0" s="24" cm="1">
        <f t="array" ref="R6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0" s="24" cm="1">
        <f t="array" ref="S6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0" s="1">
        <f t="shared" si="0"/>
        <v>0</v>
      </c>
    </row>
    <row r="61" spans="2:20" ht="12.75" customHeight="1" x14ac:dyDescent="0.3">
      <c r="B61" s="22" t="s">
        <v>48</v>
      </c>
      <c r="C61" s="22" t="s">
        <v>49</v>
      </c>
      <c r="D61" s="22"/>
      <c r="E61" s="28" t="s">
        <v>40</v>
      </c>
      <c r="F61" s="28">
        <v>106424.05</v>
      </c>
      <c r="G61" s="28">
        <v>106424.05</v>
      </c>
      <c r="H61" s="28">
        <v>106424.05</v>
      </c>
      <c r="I61" s="28">
        <v>106424.05</v>
      </c>
      <c r="J61" s="28">
        <v>106424.05</v>
      </c>
      <c r="K61" s="28">
        <v>106424.05</v>
      </c>
      <c r="L61" s="28">
        <v>106424.05</v>
      </c>
      <c r="M61" s="24" cm="1">
        <f t="array" ref="M6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1" s="24" cm="1">
        <f t="array" ref="N6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1" s="24" cm="1">
        <f t="array" ref="O6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1" s="24" cm="1">
        <f t="array" ref="P6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1" s="24" cm="1">
        <f t="array" ref="Q6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1" s="24" cm="1">
        <f t="array" ref="R6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1" s="24" cm="1">
        <f t="array" ref="S6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1" s="1">
        <f t="shared" si="0"/>
        <v>0</v>
      </c>
    </row>
    <row r="62" spans="2:20" ht="12.75" customHeight="1" x14ac:dyDescent="0.3">
      <c r="B62" s="22" t="s">
        <v>48</v>
      </c>
      <c r="C62" s="22" t="s">
        <v>50</v>
      </c>
      <c r="D62" s="22"/>
      <c r="E62" s="28" t="s">
        <v>40</v>
      </c>
      <c r="F62" s="28">
        <f>(F61/2)</f>
        <v>53212.025000000001</v>
      </c>
      <c r="G62" s="28">
        <f t="shared" ref="G62:J62" si="8">(G61/2)</f>
        <v>53212.025000000001</v>
      </c>
      <c r="H62" s="28">
        <f t="shared" si="8"/>
        <v>53212.025000000001</v>
      </c>
      <c r="I62" s="28">
        <f t="shared" si="8"/>
        <v>53212.025000000001</v>
      </c>
      <c r="J62" s="28">
        <f t="shared" si="8"/>
        <v>53212.025000000001</v>
      </c>
      <c r="K62" s="28">
        <f t="shared" ref="K62:L62" si="9">(K61/2)</f>
        <v>53212.025000000001</v>
      </c>
      <c r="L62" s="28">
        <f t="shared" si="9"/>
        <v>53212.025000000001</v>
      </c>
      <c r="M62" s="24" cm="1">
        <f t="array" ref="M6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2" s="24" cm="1">
        <f t="array" ref="N6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2" s="24" cm="1">
        <f t="array" ref="O6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2" s="24" cm="1">
        <f t="array" ref="P6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2" s="24" cm="1">
        <f t="array" ref="Q6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2" s="24" cm="1">
        <f t="array" ref="R6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2" s="24" cm="1">
        <f t="array" ref="S6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2" s="1">
        <f t="shared" si="0"/>
        <v>0</v>
      </c>
    </row>
    <row r="63" spans="2:20" ht="12.75" customHeight="1" x14ac:dyDescent="0.3">
      <c r="B63" s="22" t="s">
        <v>48</v>
      </c>
      <c r="C63" s="22" t="s">
        <v>51</v>
      </c>
      <c r="D63" s="22"/>
      <c r="E63" s="28" t="s">
        <v>40</v>
      </c>
      <c r="F63" s="28">
        <v>106424.05</v>
      </c>
      <c r="G63" s="28">
        <v>106424.05</v>
      </c>
      <c r="H63" s="28">
        <v>106424.05</v>
      </c>
      <c r="I63" s="28">
        <v>106424.05</v>
      </c>
      <c r="J63" s="28">
        <v>106424.05</v>
      </c>
      <c r="K63" s="28">
        <v>106424.05</v>
      </c>
      <c r="L63" s="28">
        <v>106424.05</v>
      </c>
      <c r="M63" s="24" cm="1">
        <f t="array" ref="M6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3" s="24" cm="1">
        <f t="array" ref="N6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3" s="24" cm="1">
        <f t="array" ref="O6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3" s="24" cm="1">
        <f t="array" ref="P6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3" s="24" cm="1">
        <f t="array" ref="Q6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3" s="24" cm="1">
        <f t="array" ref="R6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3" s="24" cm="1">
        <f t="array" ref="S6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3" s="1">
        <f t="shared" si="0"/>
        <v>0</v>
      </c>
    </row>
    <row r="64" spans="2:20" ht="12.75" customHeight="1" x14ac:dyDescent="0.3">
      <c r="B64" s="22" t="s">
        <v>48</v>
      </c>
      <c r="C64" s="22" t="s">
        <v>52</v>
      </c>
      <c r="D64" s="22"/>
      <c r="E64" s="28" t="s">
        <v>40</v>
      </c>
      <c r="F64" s="28">
        <f>(F63/2)</f>
        <v>53212.025000000001</v>
      </c>
      <c r="G64" s="28">
        <f t="shared" ref="G64:J64" si="10">(G63/2)</f>
        <v>53212.025000000001</v>
      </c>
      <c r="H64" s="28">
        <f t="shared" si="10"/>
        <v>53212.025000000001</v>
      </c>
      <c r="I64" s="28">
        <f t="shared" si="10"/>
        <v>53212.025000000001</v>
      </c>
      <c r="J64" s="28">
        <f t="shared" si="10"/>
        <v>53212.025000000001</v>
      </c>
      <c r="K64" s="28">
        <f t="shared" ref="K64:L64" si="11">(K63/2)</f>
        <v>53212.025000000001</v>
      </c>
      <c r="L64" s="28">
        <f t="shared" si="11"/>
        <v>53212.025000000001</v>
      </c>
      <c r="M64" s="24" cm="1">
        <f t="array" ref="M6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4" s="24" cm="1">
        <f t="array" ref="N6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4" s="24" cm="1">
        <f t="array" ref="O6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4" s="24" cm="1">
        <f t="array" ref="P6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4" s="24" cm="1">
        <f t="array" ref="Q6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4" s="24" cm="1">
        <f t="array" ref="R6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4" s="24" cm="1">
        <f t="array" ref="S6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4" s="1">
        <f t="shared" si="0"/>
        <v>0</v>
      </c>
    </row>
    <row r="65" spans="2:20" ht="12.75" customHeight="1" x14ac:dyDescent="0.3">
      <c r="B65" s="22" t="s">
        <v>48</v>
      </c>
      <c r="C65" s="22" t="s">
        <v>53</v>
      </c>
      <c r="D65" s="22"/>
      <c r="E65" s="28" t="s">
        <v>40</v>
      </c>
      <c r="F65" s="28">
        <v>106424.05</v>
      </c>
      <c r="G65" s="28">
        <v>106424.05</v>
      </c>
      <c r="H65" s="28">
        <v>106424.05</v>
      </c>
      <c r="I65" s="28">
        <v>106424.05</v>
      </c>
      <c r="J65" s="28">
        <v>106424.05</v>
      </c>
      <c r="K65" s="28">
        <v>106424.05</v>
      </c>
      <c r="L65" s="28">
        <v>106424.05</v>
      </c>
      <c r="M65" s="24" cm="1">
        <f t="array" ref="M6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5" s="24" cm="1">
        <f t="array" ref="N6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5" s="24" cm="1">
        <f t="array" ref="O6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5" s="24" cm="1">
        <f t="array" ref="P6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5" s="24" cm="1">
        <f t="array" ref="Q6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5" s="24" cm="1">
        <f t="array" ref="R6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5" s="24" cm="1">
        <f t="array" ref="S6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5" s="1">
        <f t="shared" si="0"/>
        <v>0</v>
      </c>
    </row>
    <row r="66" spans="2:20" ht="12.75" customHeight="1" x14ac:dyDescent="0.3">
      <c r="B66" s="22" t="s">
        <v>48</v>
      </c>
      <c r="C66" s="22" t="s">
        <v>54</v>
      </c>
      <c r="D66" s="22"/>
      <c r="E66" s="28" t="s">
        <v>40</v>
      </c>
      <c r="F66" s="28">
        <f>(F65/2)</f>
        <v>53212.025000000001</v>
      </c>
      <c r="G66" s="28">
        <f t="shared" ref="G66:J66" si="12">(G65/2)</f>
        <v>53212.025000000001</v>
      </c>
      <c r="H66" s="28">
        <f t="shared" si="12"/>
        <v>53212.025000000001</v>
      </c>
      <c r="I66" s="28">
        <f t="shared" si="12"/>
        <v>53212.025000000001</v>
      </c>
      <c r="J66" s="28">
        <f t="shared" si="12"/>
        <v>53212.025000000001</v>
      </c>
      <c r="K66" s="28">
        <f t="shared" ref="K66:L66" si="13">(K65/2)</f>
        <v>53212.025000000001</v>
      </c>
      <c r="L66" s="28">
        <f t="shared" si="13"/>
        <v>53212.025000000001</v>
      </c>
      <c r="M66" s="24" cm="1">
        <f t="array" ref="M6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6" s="24" cm="1">
        <f t="array" ref="N6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6" s="24" cm="1">
        <f t="array" ref="O6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6" s="24" cm="1">
        <f t="array" ref="P6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6" s="24" cm="1">
        <f t="array" ref="Q6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6" s="24" cm="1">
        <f t="array" ref="R6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6" s="24" cm="1">
        <f t="array" ref="S6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6" s="1">
        <f t="shared" si="0"/>
        <v>0</v>
      </c>
    </row>
    <row r="67" spans="2:20" ht="12.75" customHeight="1" x14ac:dyDescent="0.3">
      <c r="B67" s="22" t="s">
        <v>48</v>
      </c>
      <c r="C67" s="22" t="s">
        <v>55</v>
      </c>
      <c r="D67" s="22"/>
      <c r="E67" s="28" t="s">
        <v>40</v>
      </c>
      <c r="F67" s="28">
        <v>106424.05</v>
      </c>
      <c r="G67" s="28">
        <v>106424.05</v>
      </c>
      <c r="H67" s="28">
        <v>106424.05</v>
      </c>
      <c r="I67" s="28">
        <v>106424.05</v>
      </c>
      <c r="J67" s="28">
        <v>106424.05</v>
      </c>
      <c r="K67" s="28">
        <v>106424.05</v>
      </c>
      <c r="L67" s="28">
        <v>106424.05</v>
      </c>
      <c r="M67" s="24" cm="1">
        <f t="array" ref="M6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7" s="24" cm="1">
        <f t="array" ref="N6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7" s="24" cm="1">
        <f t="array" ref="O6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7" s="24" cm="1">
        <f t="array" ref="P6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7" s="24" cm="1">
        <f t="array" ref="Q6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7" s="24" cm="1">
        <f t="array" ref="R6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7" s="24" cm="1">
        <f t="array" ref="S6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7" s="1">
        <f t="shared" si="0"/>
        <v>0</v>
      </c>
    </row>
    <row r="68" spans="2:20" ht="12.75" customHeight="1" x14ac:dyDescent="0.3">
      <c r="B68" s="22" t="s">
        <v>48</v>
      </c>
      <c r="C68" s="22" t="s">
        <v>56</v>
      </c>
      <c r="D68" s="22"/>
      <c r="E68" s="28" t="s">
        <v>40</v>
      </c>
      <c r="F68" s="28">
        <f>(F67/2)</f>
        <v>53212.025000000001</v>
      </c>
      <c r="G68" s="28">
        <f t="shared" ref="G68:J68" si="14">(G67/2)</f>
        <v>53212.025000000001</v>
      </c>
      <c r="H68" s="28">
        <f t="shared" si="14"/>
        <v>53212.025000000001</v>
      </c>
      <c r="I68" s="28">
        <f t="shared" si="14"/>
        <v>53212.025000000001</v>
      </c>
      <c r="J68" s="28">
        <f t="shared" si="14"/>
        <v>53212.025000000001</v>
      </c>
      <c r="K68" s="28">
        <f t="shared" ref="K68:L68" si="15">(K67/2)</f>
        <v>53212.025000000001</v>
      </c>
      <c r="L68" s="28">
        <f t="shared" si="15"/>
        <v>53212.025000000001</v>
      </c>
      <c r="M68" s="24" cm="1">
        <f t="array" ref="M6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8" s="24" cm="1">
        <f t="array" ref="N6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8" s="24" cm="1">
        <f t="array" ref="O6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8" s="24" cm="1">
        <f t="array" ref="P6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8" s="30" cm="1">
        <f t="array" ref="Q6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8" s="30" cm="1">
        <f t="array" ref="R6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8" s="30" cm="1">
        <f t="array" ref="S6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8" s="1">
        <f t="shared" si="0"/>
        <v>0</v>
      </c>
    </row>
    <row r="69" spans="2:20" ht="12.75" customHeight="1" x14ac:dyDescent="0.3">
      <c r="B69" s="37" t="s">
        <v>6</v>
      </c>
      <c r="C69" s="38"/>
      <c r="D69" s="38"/>
      <c r="E69" s="44"/>
      <c r="F69" s="44"/>
      <c r="G69" s="44"/>
      <c r="H69" s="44"/>
      <c r="I69" s="44"/>
      <c r="J69" s="44"/>
      <c r="K69" s="44"/>
      <c r="L69" s="44"/>
      <c r="M69" s="43">
        <f>SUBTOTAL(109,T_Offer[Y1])</f>
        <v>0</v>
      </c>
      <c r="N69" s="43">
        <f>SUBTOTAL(109,T_Offer[Y2])</f>
        <v>0</v>
      </c>
      <c r="O69" s="43">
        <f>SUBTOTAL(109,T_Offer[Y3])</f>
        <v>0</v>
      </c>
      <c r="P69" s="43">
        <f>SUBTOTAL(109,T_Offer[Y4])</f>
        <v>0</v>
      </c>
      <c r="Q69" s="43">
        <f>SUBTOTAL(109,T_Offer[Y5])</f>
        <v>0</v>
      </c>
      <c r="R69" s="43">
        <f>SUBTOTAL(109,T_Offer[Y6])</f>
        <v>0</v>
      </c>
      <c r="S69" s="43">
        <f>SUBTOTAL(109,T_Offer[Y7])</f>
        <v>0</v>
      </c>
      <c r="T69" s="43">
        <f>SUBTOTAL(109,T_Offer[Total cost for Y 1-7])</f>
        <v>0</v>
      </c>
    </row>
  </sheetData>
  <sheetProtection algorithmName="SHA-512" hashValue="hUjqbCU6/Z3OE3Y8dfpe/wMaiqiL/d6XouTLQmcqpOZuSI+4f3Qt9CybqmYJCu06wTYr+2VJcAZznHguRLQzsw==" saltValue="VRFI5mGp/Q3nmiQOvSKjEA==" spinCount="100000" sheet="1" objects="1" scenarios="1" formatColumns="0" formatRows="0"/>
  <mergeCells count="4">
    <mergeCell ref="B2:T2"/>
    <mergeCell ref="A1:T1"/>
    <mergeCell ref="F4:L4"/>
    <mergeCell ref="M4:S4"/>
  </mergeCells>
  <phoneticPr fontId="13"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5FBA-0822-45F4-8B25-3591D4AE296B}">
  <dimension ref="A1:T80"/>
  <sheetViews>
    <sheetView topLeftCell="G50" zoomScale="120" zoomScaleNormal="120" workbookViewId="0">
      <selection activeCell="T68" sqref="T68"/>
    </sheetView>
  </sheetViews>
  <sheetFormatPr defaultColWidth="9.109375" defaultRowHeight="13.8" x14ac:dyDescent="0.3"/>
  <cols>
    <col min="1" max="1" width="1.88671875" style="2" customWidth="1"/>
    <col min="2" max="2" width="30.5546875" style="2" bestFit="1" customWidth="1"/>
    <col min="3" max="3" width="25.109375" style="2" bestFit="1" customWidth="1"/>
    <col min="4" max="4" width="5.5546875" style="2" bestFit="1" customWidth="1"/>
    <col min="5" max="5" width="8.5546875" style="2" bestFit="1" customWidth="1"/>
    <col min="6" max="10" width="9.109375" style="2" bestFit="1"/>
    <col min="11" max="12" width="9.109375" style="2"/>
    <col min="13" max="13" width="23.109375" style="2" customWidth="1"/>
    <col min="14" max="14" width="22" style="2" customWidth="1"/>
    <col min="15" max="15" width="23.6640625" style="2" customWidth="1"/>
    <col min="16" max="16" width="22.33203125" style="2" customWidth="1"/>
    <col min="17" max="17" width="21.44140625" style="2" customWidth="1"/>
    <col min="18" max="18" width="20.88671875" style="2" customWidth="1"/>
    <col min="19" max="19" width="22" style="2" customWidth="1"/>
    <col min="20" max="20" width="22.5546875" style="2" customWidth="1"/>
    <col min="21" max="16384" width="9.109375" style="2"/>
  </cols>
  <sheetData>
    <row r="1" spans="1:20" ht="21" customHeight="1" x14ac:dyDescent="0.4">
      <c r="A1" s="51" t="s">
        <v>7</v>
      </c>
      <c r="B1" s="51"/>
      <c r="C1" s="51"/>
      <c r="D1" s="51"/>
      <c r="E1" s="51"/>
      <c r="F1" s="51"/>
      <c r="G1" s="51"/>
      <c r="H1" s="51"/>
      <c r="I1" s="51"/>
      <c r="J1" s="51"/>
      <c r="K1" s="51"/>
      <c r="L1" s="51"/>
      <c r="M1" s="51"/>
      <c r="N1" s="51"/>
      <c r="O1" s="51"/>
      <c r="P1" s="51"/>
      <c r="Q1" s="51"/>
      <c r="R1" s="51"/>
      <c r="S1" s="51"/>
      <c r="T1" s="51"/>
    </row>
    <row r="3" spans="1:20" s="6" customFormat="1" ht="21" x14ac:dyDescent="0.4">
      <c r="A3" s="3"/>
      <c r="B3" s="21" t="s">
        <v>76</v>
      </c>
      <c r="C3" s="21"/>
      <c r="D3" s="21"/>
      <c r="E3" s="21"/>
      <c r="F3" s="4"/>
      <c r="G3" s="5"/>
      <c r="H3" s="5"/>
      <c r="I3" s="5"/>
      <c r="J3" s="5"/>
      <c r="K3" s="5"/>
      <c r="L3" s="5"/>
      <c r="M3" s="5"/>
      <c r="N3" s="5"/>
      <c r="O3" s="5"/>
      <c r="P3" s="5"/>
      <c r="Q3" s="5"/>
      <c r="R3" s="5"/>
      <c r="S3" s="5"/>
      <c r="T3" s="5"/>
    </row>
    <row r="4" spans="1:20" s="6" customFormat="1" x14ac:dyDescent="0.3">
      <c r="A4" s="3"/>
      <c r="B4" s="7"/>
      <c r="C4" s="7"/>
      <c r="D4" s="7"/>
      <c r="E4" s="7"/>
      <c r="F4" s="59" t="s">
        <v>88</v>
      </c>
      <c r="G4" s="59"/>
      <c r="H4" s="59"/>
      <c r="I4" s="59"/>
      <c r="J4" s="59"/>
      <c r="K4" s="59"/>
      <c r="L4" s="59"/>
      <c r="M4" s="7" t="s">
        <v>8</v>
      </c>
      <c r="N4" s="7"/>
      <c r="O4" s="3"/>
      <c r="P4" s="3"/>
      <c r="Q4" s="3"/>
      <c r="R4" s="3"/>
      <c r="S4" s="3"/>
      <c r="T4" s="3"/>
    </row>
    <row r="5" spans="1:20" s="6" customFormat="1" x14ac:dyDescent="0.3">
      <c r="A5" s="3"/>
      <c r="B5" s="8" t="s">
        <v>0</v>
      </c>
      <c r="C5" s="8" t="s">
        <v>9</v>
      </c>
      <c r="D5" s="8" t="s">
        <v>10</v>
      </c>
      <c r="E5" s="9" t="s">
        <v>11</v>
      </c>
      <c r="F5" s="10" t="s">
        <v>12</v>
      </c>
      <c r="G5" s="9" t="s">
        <v>13</v>
      </c>
      <c r="H5" s="10" t="s">
        <v>14</v>
      </c>
      <c r="I5" s="10" t="s">
        <v>15</v>
      </c>
      <c r="J5" s="10" t="s">
        <v>16</v>
      </c>
      <c r="K5" s="10" t="s">
        <v>73</v>
      </c>
      <c r="L5" s="10" t="s">
        <v>74</v>
      </c>
      <c r="M5" s="9" t="s">
        <v>1</v>
      </c>
      <c r="N5" s="10" t="s">
        <v>2</v>
      </c>
      <c r="O5" s="9" t="s">
        <v>3</v>
      </c>
      <c r="P5" s="9" t="s">
        <v>4</v>
      </c>
      <c r="Q5" s="9" t="s">
        <v>5</v>
      </c>
      <c r="R5" s="9" t="s">
        <v>71</v>
      </c>
      <c r="S5" s="9" t="s">
        <v>72</v>
      </c>
      <c r="T5" s="9" t="s">
        <v>17</v>
      </c>
    </row>
    <row r="6" spans="1:20" s="6" customFormat="1" x14ac:dyDescent="0.3">
      <c r="A6" s="3"/>
      <c r="B6" s="22" t="s">
        <v>18</v>
      </c>
      <c r="C6" s="22" t="s">
        <v>19</v>
      </c>
      <c r="D6" s="22">
        <v>1</v>
      </c>
      <c r="E6" s="23" t="s">
        <v>20</v>
      </c>
      <c r="F6" s="23">
        <v>145</v>
      </c>
      <c r="G6" s="23">
        <v>150</v>
      </c>
      <c r="H6" s="23">
        <v>160</v>
      </c>
      <c r="I6" s="23">
        <v>170</v>
      </c>
      <c r="J6" s="23">
        <v>180</v>
      </c>
      <c r="K6" s="23">
        <v>200</v>
      </c>
      <c r="L6" s="23">
        <v>200</v>
      </c>
      <c r="M6" s="24" cm="1">
        <f t="array" ref="M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 s="24" cm="1">
        <f t="array" ref="N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 s="24" cm="1">
        <f t="array" ref="O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 s="24" cm="1">
        <f t="array" ref="P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 s="24" cm="1">
        <f t="array" ref="Q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 s="24" cm="1">
        <f t="array" ref="R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 s="24" cm="1">
        <f t="array" ref="S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 s="1">
        <f t="shared" ref="T6:T74" si="0">SUM(M6:S6)</f>
        <v>0</v>
      </c>
    </row>
    <row r="7" spans="1:20" s="6" customFormat="1" x14ac:dyDescent="0.3">
      <c r="A7" s="3"/>
      <c r="B7" s="22" t="s">
        <v>18</v>
      </c>
      <c r="C7" s="22" t="s">
        <v>21</v>
      </c>
      <c r="D7" s="22">
        <v>1</v>
      </c>
      <c r="E7" s="23" t="s">
        <v>20</v>
      </c>
      <c r="F7" s="23">
        <v>55</v>
      </c>
      <c r="G7" s="23">
        <v>60</v>
      </c>
      <c r="H7" s="23">
        <v>70</v>
      </c>
      <c r="I7" s="23">
        <v>80</v>
      </c>
      <c r="J7" s="23">
        <v>90</v>
      </c>
      <c r="K7" s="23">
        <v>100</v>
      </c>
      <c r="L7" s="23">
        <v>100</v>
      </c>
      <c r="M7" s="24" cm="1">
        <f t="array" ref="M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 s="24" cm="1">
        <f t="array" ref="N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 s="24" cm="1">
        <f t="array" ref="O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 s="24" cm="1">
        <f t="array" ref="P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 s="24" cm="1">
        <f t="array" ref="Q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 s="24" cm="1">
        <f t="array" ref="R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 s="24" cm="1">
        <f t="array" ref="S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 s="1">
        <f t="shared" si="0"/>
        <v>0</v>
      </c>
    </row>
    <row r="8" spans="1:20" s="6" customFormat="1" ht="14.7" customHeight="1" x14ac:dyDescent="0.3">
      <c r="A8" s="3"/>
      <c r="B8" s="22" t="s">
        <v>18</v>
      </c>
      <c r="C8" s="22" t="s">
        <v>22</v>
      </c>
      <c r="D8" s="22">
        <v>1</v>
      </c>
      <c r="E8" s="23" t="s">
        <v>20</v>
      </c>
      <c r="F8" s="23">
        <v>50</v>
      </c>
      <c r="G8" s="23">
        <v>60</v>
      </c>
      <c r="H8" s="23">
        <v>70</v>
      </c>
      <c r="I8" s="23">
        <v>80</v>
      </c>
      <c r="J8" s="23">
        <v>90</v>
      </c>
      <c r="K8" s="23">
        <v>100</v>
      </c>
      <c r="L8" s="23">
        <v>100</v>
      </c>
      <c r="M8" s="24" cm="1">
        <f t="array" ref="M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8" s="24" cm="1">
        <f t="array" ref="N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8" s="24" cm="1">
        <f t="array" ref="O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8" s="24" cm="1">
        <f t="array" ref="P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8" s="24" cm="1">
        <f t="array" ref="Q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8" s="24" cm="1">
        <f t="array" ref="R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8" s="24" cm="1">
        <f t="array" ref="S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8" s="1">
        <f t="shared" si="0"/>
        <v>0</v>
      </c>
    </row>
    <row r="9" spans="1:20" s="6" customFormat="1" ht="14.7" customHeight="1" x14ac:dyDescent="0.3">
      <c r="A9" s="3"/>
      <c r="B9" s="22" t="s">
        <v>18</v>
      </c>
      <c r="C9" s="22" t="s">
        <v>23</v>
      </c>
      <c r="D9" s="22">
        <v>1</v>
      </c>
      <c r="E9" s="23" t="s">
        <v>20</v>
      </c>
      <c r="F9" s="23">
        <v>25</v>
      </c>
      <c r="G9" s="23">
        <v>25</v>
      </c>
      <c r="H9" s="23">
        <v>30</v>
      </c>
      <c r="I9" s="23">
        <v>35</v>
      </c>
      <c r="J9" s="23">
        <v>40</v>
      </c>
      <c r="K9" s="23">
        <v>60</v>
      </c>
      <c r="L9" s="23">
        <v>60</v>
      </c>
      <c r="M9" s="24" cm="1">
        <f t="array" ref="M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9" s="24" cm="1">
        <f t="array" ref="N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9" s="24" cm="1">
        <f t="array" ref="O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9" s="24" cm="1">
        <f t="array" ref="P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9" s="24" cm="1">
        <f t="array" ref="Q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9" s="24" cm="1">
        <f t="array" ref="R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9" s="24" cm="1">
        <f t="array" ref="S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9" s="1">
        <f t="shared" si="0"/>
        <v>0</v>
      </c>
    </row>
    <row r="10" spans="1:20" s="6" customFormat="1" ht="14.7" customHeight="1" x14ac:dyDescent="0.3">
      <c r="A10" s="3"/>
      <c r="B10" s="22" t="s">
        <v>18</v>
      </c>
      <c r="C10" s="22" t="s">
        <v>24</v>
      </c>
      <c r="D10" s="22">
        <v>1</v>
      </c>
      <c r="E10" s="23" t="s">
        <v>20</v>
      </c>
      <c r="F10" s="23">
        <v>25</v>
      </c>
      <c r="G10" s="23">
        <v>25</v>
      </c>
      <c r="H10" s="23">
        <v>30</v>
      </c>
      <c r="I10" s="23">
        <v>35</v>
      </c>
      <c r="J10" s="23">
        <v>40</v>
      </c>
      <c r="K10" s="23">
        <v>60</v>
      </c>
      <c r="L10" s="23">
        <v>60</v>
      </c>
      <c r="M10" s="24" cm="1">
        <f t="array" ref="M1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0" s="24" cm="1">
        <f t="array" ref="N1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0" s="24" cm="1">
        <f t="array" ref="O1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0" s="24" cm="1">
        <f t="array" ref="P1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0" s="24" cm="1">
        <f t="array" ref="Q1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0" s="24" cm="1">
        <f t="array" ref="R1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0" s="24" cm="1">
        <f t="array" ref="S1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0" s="1">
        <f t="shared" si="0"/>
        <v>0</v>
      </c>
    </row>
    <row r="11" spans="1:20" s="6" customFormat="1" ht="14.7" customHeight="1" x14ac:dyDescent="0.3">
      <c r="A11" s="3"/>
      <c r="B11" s="22" t="s">
        <v>18</v>
      </c>
      <c r="C11" s="22" t="s">
        <v>25</v>
      </c>
      <c r="D11" s="22">
        <v>1</v>
      </c>
      <c r="E11" s="23" t="s">
        <v>20</v>
      </c>
      <c r="F11" s="23">
        <v>25</v>
      </c>
      <c r="G11" s="23">
        <v>25</v>
      </c>
      <c r="H11" s="23">
        <v>30</v>
      </c>
      <c r="I11" s="23">
        <v>35</v>
      </c>
      <c r="J11" s="23">
        <v>40</v>
      </c>
      <c r="K11" s="23">
        <v>60</v>
      </c>
      <c r="L11" s="23">
        <v>60</v>
      </c>
      <c r="M11" s="24" cm="1">
        <f t="array" ref="M1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1" s="24" cm="1">
        <f t="array" ref="N1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1" s="24" cm="1">
        <f t="array" ref="O1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1" s="24" cm="1">
        <f t="array" ref="P1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1" s="24" cm="1">
        <f t="array" ref="Q1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1" s="24" cm="1">
        <f t="array" ref="R1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1" s="24" cm="1">
        <f t="array" ref="S1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1" s="1">
        <f t="shared" si="0"/>
        <v>0</v>
      </c>
    </row>
    <row r="12" spans="1:20" s="6" customFormat="1" ht="14.7" customHeight="1" x14ac:dyDescent="0.3">
      <c r="A12" s="3"/>
      <c r="B12" s="22" t="s">
        <v>18</v>
      </c>
      <c r="C12" s="25" t="s">
        <v>26</v>
      </c>
      <c r="D12" s="22">
        <v>1</v>
      </c>
      <c r="E12" s="26" t="s">
        <v>20</v>
      </c>
      <c r="F12" s="23">
        <v>25</v>
      </c>
      <c r="G12" s="23">
        <v>25</v>
      </c>
      <c r="H12" s="23">
        <v>20</v>
      </c>
      <c r="I12" s="23">
        <v>25</v>
      </c>
      <c r="J12" s="23">
        <v>30</v>
      </c>
      <c r="K12" s="23">
        <v>40</v>
      </c>
      <c r="L12" s="23">
        <v>40</v>
      </c>
      <c r="M12" s="24" cm="1">
        <f t="array" ref="M1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2" s="24" cm="1">
        <f t="array" ref="N1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2" s="24" cm="1">
        <f t="array" ref="O1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2" s="24" cm="1">
        <f t="array" ref="P1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2" s="24" cm="1">
        <f t="array" ref="Q1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2" s="24" cm="1">
        <f t="array" ref="R1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2" s="24" cm="1">
        <f t="array" ref="S1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2" s="1">
        <f t="shared" si="0"/>
        <v>0</v>
      </c>
    </row>
    <row r="13" spans="1:20" s="6" customFormat="1" ht="14.7" customHeight="1" x14ac:dyDescent="0.3">
      <c r="A13" s="3"/>
      <c r="B13" s="22" t="s">
        <v>18</v>
      </c>
      <c r="C13" s="27" t="s">
        <v>27</v>
      </c>
      <c r="D13" s="22">
        <v>1</v>
      </c>
      <c r="E13" s="23" t="s">
        <v>20</v>
      </c>
      <c r="F13" s="23">
        <v>20</v>
      </c>
      <c r="G13" s="23">
        <v>20</v>
      </c>
      <c r="H13" s="23">
        <v>20</v>
      </c>
      <c r="I13" s="23">
        <v>25</v>
      </c>
      <c r="J13" s="23">
        <v>30</v>
      </c>
      <c r="K13" s="23">
        <v>40</v>
      </c>
      <c r="L13" s="23">
        <v>40</v>
      </c>
      <c r="M13" s="24" cm="1">
        <f t="array" ref="M1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3" s="24" cm="1">
        <f t="array" ref="N1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3" s="24" cm="1">
        <f t="array" ref="O1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3" s="24" cm="1">
        <f t="array" ref="P1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3" s="24" cm="1">
        <f t="array" ref="Q1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3" s="24" cm="1">
        <f t="array" ref="R1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3" s="24" cm="1">
        <f t="array" ref="S1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3" s="1">
        <f t="shared" si="0"/>
        <v>0</v>
      </c>
    </row>
    <row r="14" spans="1:20" s="6" customFormat="1" ht="14.7" customHeight="1" x14ac:dyDescent="0.3">
      <c r="A14" s="3"/>
      <c r="B14" s="22" t="s">
        <v>18</v>
      </c>
      <c r="C14" s="27" t="s">
        <v>28</v>
      </c>
      <c r="D14" s="22">
        <v>1</v>
      </c>
      <c r="E14" s="23" t="s">
        <v>20</v>
      </c>
      <c r="F14" s="23">
        <v>20</v>
      </c>
      <c r="G14" s="23">
        <v>20</v>
      </c>
      <c r="H14" s="23">
        <v>20</v>
      </c>
      <c r="I14" s="23">
        <v>25</v>
      </c>
      <c r="J14" s="23">
        <v>30</v>
      </c>
      <c r="K14" s="23">
        <v>40</v>
      </c>
      <c r="L14" s="23">
        <v>40</v>
      </c>
      <c r="M14" s="24" cm="1">
        <f t="array" ref="M1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4" s="24" cm="1">
        <f t="array" ref="N1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4" s="24" cm="1">
        <f t="array" ref="O1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4" s="24" cm="1">
        <f t="array" ref="P1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4" s="24" cm="1">
        <f t="array" ref="Q1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4" s="24" cm="1">
        <f t="array" ref="R1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4" s="24" cm="1">
        <f t="array" ref="S1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4" s="1">
        <f t="shared" si="0"/>
        <v>0</v>
      </c>
    </row>
    <row r="15" spans="1:20" s="6" customFormat="1" x14ac:dyDescent="0.3">
      <c r="A15" s="3"/>
      <c r="B15" s="22" t="s">
        <v>29</v>
      </c>
      <c r="C15" s="22" t="s">
        <v>19</v>
      </c>
      <c r="D15" s="22">
        <v>1</v>
      </c>
      <c r="E15" s="23" t="s">
        <v>20</v>
      </c>
      <c r="F15" s="23">
        <v>1024</v>
      </c>
      <c r="G15" s="23">
        <v>1024</v>
      </c>
      <c r="H15" s="23">
        <v>1024</v>
      </c>
      <c r="I15" s="23">
        <v>1024</v>
      </c>
      <c r="J15" s="23">
        <v>1024</v>
      </c>
      <c r="K15" s="23">
        <v>2048</v>
      </c>
      <c r="L15" s="23">
        <v>2048</v>
      </c>
      <c r="M15" s="24" cm="1">
        <f t="array" ref="M1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5" s="24" cm="1">
        <f t="array" ref="N1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5" s="24" cm="1">
        <f t="array" ref="O1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5" s="24" cm="1">
        <f t="array" ref="P1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5" s="24" cm="1">
        <f t="array" ref="Q1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5" s="24" cm="1">
        <f t="array" ref="R1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5" s="24" cm="1">
        <f t="array" ref="S1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5" s="1">
        <f t="shared" si="0"/>
        <v>0</v>
      </c>
    </row>
    <row r="16" spans="1:20" s="6" customFormat="1" x14ac:dyDescent="0.3">
      <c r="A16" s="3"/>
      <c r="B16" s="22" t="s">
        <v>29</v>
      </c>
      <c r="C16" s="22" t="s">
        <v>21</v>
      </c>
      <c r="D16" s="22">
        <v>1</v>
      </c>
      <c r="E16" s="23" t="s">
        <v>20</v>
      </c>
      <c r="F16" s="23">
        <v>600</v>
      </c>
      <c r="G16" s="23">
        <v>600</v>
      </c>
      <c r="H16" s="23">
        <v>600</v>
      </c>
      <c r="I16" s="23">
        <v>1024</v>
      </c>
      <c r="J16" s="23">
        <v>1024</v>
      </c>
      <c r="K16" s="23">
        <v>2048</v>
      </c>
      <c r="L16" s="23">
        <v>2048</v>
      </c>
      <c r="M16" s="24" cm="1">
        <f t="array" ref="M1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6" s="24" cm="1">
        <f t="array" ref="N1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6" s="24" cm="1">
        <f t="array" ref="O1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6" s="24" cm="1">
        <f t="array" ref="P1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6" s="24" cm="1">
        <f t="array" ref="Q1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6" s="24" cm="1">
        <f t="array" ref="R1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6" s="24" cm="1">
        <f t="array" ref="S1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6" s="1">
        <f t="shared" si="0"/>
        <v>0</v>
      </c>
    </row>
    <row r="17" spans="1:20" s="6" customFormat="1" ht="14.7" customHeight="1" x14ac:dyDescent="0.3">
      <c r="A17" s="3"/>
      <c r="B17" s="22" t="s">
        <v>29</v>
      </c>
      <c r="C17" s="22" t="s">
        <v>22</v>
      </c>
      <c r="D17" s="22">
        <v>1</v>
      </c>
      <c r="E17" s="23" t="s">
        <v>20</v>
      </c>
      <c r="F17" s="23">
        <v>500</v>
      </c>
      <c r="G17" s="23">
        <v>500</v>
      </c>
      <c r="H17" s="23">
        <v>500</v>
      </c>
      <c r="I17" s="23">
        <v>1024</v>
      </c>
      <c r="J17" s="23">
        <v>1024</v>
      </c>
      <c r="K17" s="23">
        <v>2048</v>
      </c>
      <c r="L17" s="23">
        <v>2048</v>
      </c>
      <c r="M17" s="24" cm="1">
        <f t="array" ref="M1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7" s="24" cm="1">
        <f t="array" ref="N1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7" s="24" cm="1">
        <f t="array" ref="O1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7" s="24" cm="1">
        <f t="array" ref="P1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7" s="24" cm="1">
        <f t="array" ref="Q1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7" s="24" cm="1">
        <f t="array" ref="R1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7" s="24" cm="1">
        <f t="array" ref="S1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7" s="1">
        <f t="shared" si="0"/>
        <v>0</v>
      </c>
    </row>
    <row r="18" spans="1:20" s="6" customFormat="1" ht="14.7" customHeight="1" x14ac:dyDescent="0.3">
      <c r="A18" s="3"/>
      <c r="B18" s="22" t="s">
        <v>29</v>
      </c>
      <c r="C18" s="22" t="s">
        <v>23</v>
      </c>
      <c r="D18" s="22">
        <v>1</v>
      </c>
      <c r="E18" s="23" t="s">
        <v>20</v>
      </c>
      <c r="F18" s="23">
        <v>100</v>
      </c>
      <c r="G18" s="23">
        <v>125</v>
      </c>
      <c r="H18" s="23">
        <v>150</v>
      </c>
      <c r="I18" s="23">
        <v>1024</v>
      </c>
      <c r="J18" s="23">
        <v>1024</v>
      </c>
      <c r="K18" s="23">
        <v>2048</v>
      </c>
      <c r="L18" s="23">
        <v>2048</v>
      </c>
      <c r="M18" s="24" cm="1">
        <f t="array" ref="M1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8" s="24" cm="1">
        <f t="array" ref="N1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8" s="24" cm="1">
        <f t="array" ref="O1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8" s="24" cm="1">
        <f t="array" ref="P1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8" s="24" cm="1">
        <f t="array" ref="Q1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8" s="24" cm="1">
        <f t="array" ref="R1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8" s="24" cm="1">
        <f t="array" ref="S1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8" s="1">
        <f t="shared" si="0"/>
        <v>0</v>
      </c>
    </row>
    <row r="19" spans="1:20" s="6" customFormat="1" ht="14.7" customHeight="1" x14ac:dyDescent="0.3">
      <c r="A19" s="3"/>
      <c r="B19" s="22" t="s">
        <v>29</v>
      </c>
      <c r="C19" s="22" t="s">
        <v>24</v>
      </c>
      <c r="D19" s="22">
        <v>1</v>
      </c>
      <c r="E19" s="23" t="s">
        <v>20</v>
      </c>
      <c r="F19" s="23">
        <v>50</v>
      </c>
      <c r="G19" s="23">
        <v>75</v>
      </c>
      <c r="H19" s="23">
        <v>100</v>
      </c>
      <c r="I19" s="23">
        <v>1024</v>
      </c>
      <c r="J19" s="23">
        <v>1024</v>
      </c>
      <c r="K19" s="23">
        <v>2048</v>
      </c>
      <c r="L19" s="23">
        <v>2048</v>
      </c>
      <c r="M19" s="24" cm="1">
        <f t="array" ref="M1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9" s="24" cm="1">
        <f t="array" ref="N1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9" s="24" cm="1">
        <f t="array" ref="O1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9" s="24" cm="1">
        <f t="array" ref="P1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9" s="24" cm="1">
        <f t="array" ref="Q1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9" s="24" cm="1">
        <f t="array" ref="R1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9" s="24" cm="1">
        <f t="array" ref="S1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9" s="1">
        <f t="shared" si="0"/>
        <v>0</v>
      </c>
    </row>
    <row r="20" spans="1:20" s="6" customFormat="1" ht="14.7" customHeight="1" x14ac:dyDescent="0.3">
      <c r="A20" s="3"/>
      <c r="B20" s="22" t="s">
        <v>29</v>
      </c>
      <c r="C20" s="22" t="s">
        <v>25</v>
      </c>
      <c r="D20" s="22">
        <v>1</v>
      </c>
      <c r="E20" s="23" t="s">
        <v>20</v>
      </c>
      <c r="F20" s="23">
        <v>50</v>
      </c>
      <c r="G20" s="23">
        <v>75</v>
      </c>
      <c r="H20" s="23">
        <v>100</v>
      </c>
      <c r="I20" s="23">
        <v>1024</v>
      </c>
      <c r="J20" s="23">
        <v>1024</v>
      </c>
      <c r="K20" s="23">
        <v>2048</v>
      </c>
      <c r="L20" s="23">
        <v>2048</v>
      </c>
      <c r="M20" s="24" cm="1">
        <f t="array" ref="M2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0" s="24" cm="1">
        <f t="array" ref="N2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0" s="24" cm="1">
        <f t="array" ref="O2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0" s="24" cm="1">
        <f t="array" ref="P2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0" s="24" cm="1">
        <f t="array" ref="Q2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0" s="24" cm="1">
        <f t="array" ref="R2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0" s="24" cm="1">
        <f t="array" ref="S2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0" s="1">
        <f t="shared" si="0"/>
        <v>0</v>
      </c>
    </row>
    <row r="21" spans="1:20" s="6" customFormat="1" ht="14.7" customHeight="1" x14ac:dyDescent="0.3">
      <c r="A21" s="3"/>
      <c r="B21" s="25" t="s">
        <v>29</v>
      </c>
      <c r="C21" s="25" t="s">
        <v>26</v>
      </c>
      <c r="D21" s="22">
        <v>1</v>
      </c>
      <c r="E21" s="26" t="s">
        <v>20</v>
      </c>
      <c r="F21" s="23">
        <v>50</v>
      </c>
      <c r="G21" s="23">
        <v>75</v>
      </c>
      <c r="H21" s="23">
        <v>100</v>
      </c>
      <c r="I21" s="23">
        <v>1024</v>
      </c>
      <c r="J21" s="23">
        <v>1024</v>
      </c>
      <c r="K21" s="23">
        <v>2048</v>
      </c>
      <c r="L21" s="23">
        <v>2048</v>
      </c>
      <c r="M21" s="24" cm="1">
        <f t="array" ref="M2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1" s="24" cm="1">
        <f t="array" ref="N2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1" s="24" cm="1">
        <f t="array" ref="O2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1" s="24" cm="1">
        <f t="array" ref="P2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1" s="24" cm="1">
        <f t="array" ref="Q2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1" s="24" cm="1">
        <f t="array" ref="R2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1" s="24" cm="1">
        <f t="array" ref="S2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1" s="1">
        <f t="shared" si="0"/>
        <v>0</v>
      </c>
    </row>
    <row r="22" spans="1:20" s="6" customFormat="1" ht="14.7" customHeight="1" x14ac:dyDescent="0.3">
      <c r="A22" s="3"/>
      <c r="B22" s="27" t="s">
        <v>29</v>
      </c>
      <c r="C22" s="27" t="s">
        <v>27</v>
      </c>
      <c r="D22" s="22">
        <v>1</v>
      </c>
      <c r="E22" s="23" t="s">
        <v>20</v>
      </c>
      <c r="F22" s="23">
        <v>50</v>
      </c>
      <c r="G22" s="23">
        <v>75</v>
      </c>
      <c r="H22" s="23">
        <v>100</v>
      </c>
      <c r="I22" s="23">
        <v>1024</v>
      </c>
      <c r="J22" s="23">
        <v>1024</v>
      </c>
      <c r="K22" s="23">
        <v>2048</v>
      </c>
      <c r="L22" s="23">
        <v>2048</v>
      </c>
      <c r="M22" s="24" cm="1">
        <f t="array" ref="M2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2" s="24" cm="1">
        <f t="array" ref="N2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2" s="24" cm="1">
        <f t="array" ref="O2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2" s="24" cm="1">
        <f t="array" ref="P2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2" s="24" cm="1">
        <f t="array" ref="Q2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2" s="24" cm="1">
        <f t="array" ref="R2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2" s="24" cm="1">
        <f t="array" ref="S2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2" s="1">
        <f t="shared" si="0"/>
        <v>0</v>
      </c>
    </row>
    <row r="23" spans="1:20" s="6" customFormat="1" ht="14.7" customHeight="1" x14ac:dyDescent="0.3">
      <c r="A23" s="3"/>
      <c r="B23" s="27" t="s">
        <v>29</v>
      </c>
      <c r="C23" s="27" t="s">
        <v>28</v>
      </c>
      <c r="D23" s="22">
        <v>1</v>
      </c>
      <c r="E23" s="23" t="s">
        <v>20</v>
      </c>
      <c r="F23" s="23">
        <v>50</v>
      </c>
      <c r="G23" s="23">
        <v>75</v>
      </c>
      <c r="H23" s="23">
        <v>100</v>
      </c>
      <c r="I23" s="23">
        <v>1024</v>
      </c>
      <c r="J23" s="23">
        <v>1024</v>
      </c>
      <c r="K23" s="23">
        <v>2048</v>
      </c>
      <c r="L23" s="23">
        <v>2048</v>
      </c>
      <c r="M23" s="24" cm="1">
        <f t="array" ref="M2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3" s="24" cm="1">
        <f t="array" ref="N2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3" s="24" cm="1">
        <f t="array" ref="O2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3" s="24" cm="1">
        <f t="array" ref="P2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3" s="24" cm="1">
        <f t="array" ref="Q2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3" s="24" cm="1">
        <f t="array" ref="R2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3" s="24" cm="1">
        <f t="array" ref="S2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3" s="1">
        <f t="shared" si="0"/>
        <v>0</v>
      </c>
    </row>
    <row r="24" spans="1:20" s="6" customFormat="1" x14ac:dyDescent="0.3">
      <c r="A24" s="3"/>
      <c r="B24" s="22" t="s">
        <v>93</v>
      </c>
      <c r="C24" s="22" t="s">
        <v>19</v>
      </c>
      <c r="D24" s="22">
        <v>1</v>
      </c>
      <c r="E24" s="23" t="s">
        <v>20</v>
      </c>
      <c r="F24" s="23">
        <v>5120</v>
      </c>
      <c r="G24" s="23">
        <v>5120</v>
      </c>
      <c r="H24" s="23">
        <v>5120</v>
      </c>
      <c r="I24" s="23">
        <v>10240</v>
      </c>
      <c r="J24" s="23">
        <v>10240</v>
      </c>
      <c r="K24" s="23">
        <v>10240</v>
      </c>
      <c r="L24" s="23">
        <v>10240</v>
      </c>
      <c r="M24" s="24" cm="1">
        <f t="array" ref="M2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4" s="24" cm="1">
        <f t="array" ref="N2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4" s="24" cm="1">
        <f t="array" ref="O2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4" s="24" cm="1">
        <f t="array" ref="P2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4" s="24" cm="1">
        <f t="array" ref="Q2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4" s="24" cm="1">
        <f t="array" ref="R2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4" s="24" cm="1">
        <f t="array" ref="S2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4" s="50">
        <f t="shared" ref="T24:T32" si="1">SUM(M24:S24)</f>
        <v>0</v>
      </c>
    </row>
    <row r="25" spans="1:20" s="6" customFormat="1" x14ac:dyDescent="0.3">
      <c r="A25" s="3"/>
      <c r="B25" s="22" t="s">
        <v>93</v>
      </c>
      <c r="C25" s="22" t="s">
        <v>21</v>
      </c>
      <c r="D25" s="22">
        <v>1</v>
      </c>
      <c r="E25" s="23" t="s">
        <v>20</v>
      </c>
      <c r="F25" s="23">
        <v>2048</v>
      </c>
      <c r="G25" s="23">
        <v>1024</v>
      </c>
      <c r="H25" s="23">
        <v>1024</v>
      </c>
      <c r="I25" s="23">
        <v>2048</v>
      </c>
      <c r="J25" s="23">
        <v>2048</v>
      </c>
      <c r="K25" s="23">
        <v>2048</v>
      </c>
      <c r="L25" s="23">
        <v>2048</v>
      </c>
      <c r="M25" s="24" cm="1">
        <f t="array" ref="M2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5" s="24" cm="1">
        <f t="array" ref="N2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5" s="24" cm="1">
        <f t="array" ref="O2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5" s="24" cm="1">
        <f t="array" ref="P2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5" s="24" cm="1">
        <f t="array" ref="Q2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5" s="24" cm="1">
        <f t="array" ref="R2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5" s="24" cm="1">
        <f t="array" ref="S2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5" s="50">
        <f t="shared" si="1"/>
        <v>0</v>
      </c>
    </row>
    <row r="26" spans="1:20" s="6" customFormat="1" ht="14.7" customHeight="1" x14ac:dyDescent="0.3">
      <c r="A26" s="3"/>
      <c r="B26" s="22" t="s">
        <v>93</v>
      </c>
      <c r="C26" s="22" t="s">
        <v>22</v>
      </c>
      <c r="D26" s="22">
        <v>1</v>
      </c>
      <c r="E26" s="23" t="s">
        <v>20</v>
      </c>
      <c r="F26" s="23">
        <v>2048</v>
      </c>
      <c r="G26" s="23">
        <v>1024</v>
      </c>
      <c r="H26" s="23">
        <v>1024</v>
      </c>
      <c r="I26" s="23">
        <v>2048</v>
      </c>
      <c r="J26" s="23">
        <v>2048</v>
      </c>
      <c r="K26" s="23">
        <v>2048</v>
      </c>
      <c r="L26" s="23">
        <v>2048</v>
      </c>
      <c r="M26" s="24" cm="1">
        <f t="array" ref="M2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6" s="24" cm="1">
        <f t="array" ref="N2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6" s="24" cm="1">
        <f t="array" ref="O2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6" s="24" cm="1">
        <f t="array" ref="P2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6" s="24" cm="1">
        <f t="array" ref="Q2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6" s="24" cm="1">
        <f t="array" ref="R2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6" s="24" cm="1">
        <f t="array" ref="S2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6" s="50">
        <f t="shared" si="1"/>
        <v>0</v>
      </c>
    </row>
    <row r="27" spans="1:20" s="6" customFormat="1" ht="14.7" customHeight="1" x14ac:dyDescent="0.3">
      <c r="A27" s="3"/>
      <c r="B27" s="22" t="s">
        <v>93</v>
      </c>
      <c r="C27" s="22" t="s">
        <v>23</v>
      </c>
      <c r="D27" s="22">
        <v>1</v>
      </c>
      <c r="E27" s="23" t="s">
        <v>20</v>
      </c>
      <c r="F27" s="23">
        <v>1024</v>
      </c>
      <c r="G27" s="23">
        <v>1024</v>
      </c>
      <c r="H27" s="23">
        <v>1024</v>
      </c>
      <c r="I27" s="23">
        <v>2048</v>
      </c>
      <c r="J27" s="23">
        <v>2048</v>
      </c>
      <c r="K27" s="23">
        <v>2048</v>
      </c>
      <c r="L27" s="23">
        <v>2048</v>
      </c>
      <c r="M27" s="24" cm="1">
        <f t="array" ref="M2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7" s="24" cm="1">
        <f t="array" ref="N2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7" s="24" cm="1">
        <f t="array" ref="O2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7" s="24" cm="1">
        <f t="array" ref="P2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7" s="24" cm="1">
        <f t="array" ref="Q2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7" s="24" cm="1">
        <f t="array" ref="R2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7" s="24" cm="1">
        <f t="array" ref="S2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7" s="50">
        <f t="shared" si="1"/>
        <v>0</v>
      </c>
    </row>
    <row r="28" spans="1:20" s="6" customFormat="1" ht="14.7" customHeight="1" x14ac:dyDescent="0.3">
      <c r="A28" s="3"/>
      <c r="B28" s="22" t="s">
        <v>93</v>
      </c>
      <c r="C28" s="22" t="s">
        <v>24</v>
      </c>
      <c r="D28" s="22">
        <v>1</v>
      </c>
      <c r="E28" s="23" t="s">
        <v>20</v>
      </c>
      <c r="F28" s="23">
        <v>1024</v>
      </c>
      <c r="G28" s="23">
        <v>1024</v>
      </c>
      <c r="H28" s="23">
        <v>1024</v>
      </c>
      <c r="I28" s="23">
        <v>2048</v>
      </c>
      <c r="J28" s="23">
        <v>2048</v>
      </c>
      <c r="K28" s="23">
        <v>2048</v>
      </c>
      <c r="L28" s="23">
        <v>2048</v>
      </c>
      <c r="M28" s="24" cm="1">
        <f t="array" ref="M2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8" s="24" cm="1">
        <f t="array" ref="N2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8" s="24" cm="1">
        <f t="array" ref="O2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8" s="24" cm="1">
        <f t="array" ref="P2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8" s="24" cm="1">
        <f t="array" ref="Q2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8" s="24" cm="1">
        <f t="array" ref="R2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8" s="24" cm="1">
        <f t="array" ref="S2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8" s="50">
        <f t="shared" si="1"/>
        <v>0</v>
      </c>
    </row>
    <row r="29" spans="1:20" s="6" customFormat="1" ht="14.7" customHeight="1" x14ac:dyDescent="0.3">
      <c r="A29" s="3"/>
      <c r="B29" s="22" t="s">
        <v>93</v>
      </c>
      <c r="C29" s="22" t="s">
        <v>25</v>
      </c>
      <c r="D29" s="22">
        <v>1</v>
      </c>
      <c r="E29" s="23" t="s">
        <v>20</v>
      </c>
      <c r="F29" s="23">
        <v>1024</v>
      </c>
      <c r="G29" s="23">
        <v>1024</v>
      </c>
      <c r="H29" s="23">
        <v>1024</v>
      </c>
      <c r="I29" s="23">
        <v>2048</v>
      </c>
      <c r="J29" s="23">
        <v>2048</v>
      </c>
      <c r="K29" s="23">
        <v>2048</v>
      </c>
      <c r="L29" s="23">
        <v>2048</v>
      </c>
      <c r="M29" s="24" cm="1">
        <f t="array" ref="M2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9" s="24" cm="1">
        <f t="array" ref="N2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9" s="24" cm="1">
        <f t="array" ref="O2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9" s="24" cm="1">
        <f t="array" ref="P2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9" s="24" cm="1">
        <f t="array" ref="Q2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9" s="24" cm="1">
        <f t="array" ref="R2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9" s="24" cm="1">
        <f t="array" ref="S2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9" s="50">
        <f t="shared" si="1"/>
        <v>0</v>
      </c>
    </row>
    <row r="30" spans="1:20" s="6" customFormat="1" ht="14.7" customHeight="1" x14ac:dyDescent="0.3">
      <c r="A30" s="3"/>
      <c r="B30" s="22" t="s">
        <v>93</v>
      </c>
      <c r="C30" s="25" t="s">
        <v>26</v>
      </c>
      <c r="D30" s="22">
        <v>1</v>
      </c>
      <c r="E30" s="26" t="s">
        <v>20</v>
      </c>
      <c r="F30" s="23">
        <v>1024</v>
      </c>
      <c r="G30" s="23">
        <v>1024</v>
      </c>
      <c r="H30" s="23">
        <v>1024</v>
      </c>
      <c r="I30" s="23">
        <v>2048</v>
      </c>
      <c r="J30" s="23">
        <v>2048</v>
      </c>
      <c r="K30" s="23">
        <v>2048</v>
      </c>
      <c r="L30" s="23">
        <v>2048</v>
      </c>
      <c r="M30" s="24" cm="1">
        <f t="array" ref="M3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0" s="24" cm="1">
        <f t="array" ref="N3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0" s="24" cm="1">
        <f t="array" ref="O3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0" s="24" cm="1">
        <f t="array" ref="P3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0" s="24" cm="1">
        <f t="array" ref="Q3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0" s="24" cm="1">
        <f t="array" ref="R3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0" s="24" cm="1">
        <f t="array" ref="S3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0" s="50">
        <f t="shared" si="1"/>
        <v>0</v>
      </c>
    </row>
    <row r="31" spans="1:20" s="6" customFormat="1" ht="14.7" customHeight="1" x14ac:dyDescent="0.3">
      <c r="A31" s="3"/>
      <c r="B31" s="22" t="s">
        <v>93</v>
      </c>
      <c r="C31" s="27" t="s">
        <v>27</v>
      </c>
      <c r="D31" s="22">
        <v>1</v>
      </c>
      <c r="E31" s="23" t="s">
        <v>20</v>
      </c>
      <c r="F31" s="23">
        <v>1024</v>
      </c>
      <c r="G31" s="23">
        <v>1024</v>
      </c>
      <c r="H31" s="23">
        <v>1024</v>
      </c>
      <c r="I31" s="23">
        <v>2048</v>
      </c>
      <c r="J31" s="23">
        <v>2048</v>
      </c>
      <c r="K31" s="23">
        <v>2048</v>
      </c>
      <c r="L31" s="23">
        <v>2048</v>
      </c>
      <c r="M31" s="24" cm="1">
        <f t="array" ref="M3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1" s="24" cm="1">
        <f t="array" ref="N3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1" s="24" cm="1">
        <f t="array" ref="O3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1" s="24" cm="1">
        <f t="array" ref="P3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1" s="24" cm="1">
        <f t="array" ref="Q3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1" s="24" cm="1">
        <f t="array" ref="R3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1" s="24" cm="1">
        <f t="array" ref="S3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1" s="50">
        <f t="shared" si="1"/>
        <v>0</v>
      </c>
    </row>
    <row r="32" spans="1:20" s="6" customFormat="1" ht="14.7" customHeight="1" x14ac:dyDescent="0.3">
      <c r="A32" s="3"/>
      <c r="B32" s="22" t="s">
        <v>93</v>
      </c>
      <c r="C32" s="27" t="s">
        <v>28</v>
      </c>
      <c r="D32" s="22">
        <v>1</v>
      </c>
      <c r="E32" s="23" t="s">
        <v>20</v>
      </c>
      <c r="F32" s="23">
        <v>1024</v>
      </c>
      <c r="G32" s="23">
        <v>1024</v>
      </c>
      <c r="H32" s="23">
        <v>1024</v>
      </c>
      <c r="I32" s="23">
        <v>2048</v>
      </c>
      <c r="J32" s="23">
        <v>2048</v>
      </c>
      <c r="K32" s="23">
        <v>2048</v>
      </c>
      <c r="L32" s="23">
        <v>2048</v>
      </c>
      <c r="M32" s="24" cm="1">
        <f t="array" ref="M3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2" s="24" cm="1">
        <f t="array" ref="N3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2" s="24" cm="1">
        <f t="array" ref="O3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2" s="24" cm="1">
        <f t="array" ref="P3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2" s="24" cm="1">
        <f t="array" ref="Q3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2" s="24" cm="1">
        <f t="array" ref="R3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2" s="24" cm="1">
        <f t="array" ref="S3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2" s="50">
        <f t="shared" si="1"/>
        <v>0</v>
      </c>
    </row>
    <row r="33" spans="1:20" s="6" customFormat="1" ht="16.95" customHeight="1" x14ac:dyDescent="0.3">
      <c r="A33" s="3"/>
      <c r="B33" s="22" t="s">
        <v>30</v>
      </c>
      <c r="C33" s="22" t="s">
        <v>19</v>
      </c>
      <c r="D33" s="22">
        <v>1</v>
      </c>
      <c r="E33" s="23" t="s">
        <v>20</v>
      </c>
      <c r="F33" s="23">
        <v>5120</v>
      </c>
      <c r="G33" s="23">
        <v>5120</v>
      </c>
      <c r="H33" s="23">
        <v>5120</v>
      </c>
      <c r="I33" s="23">
        <v>10240</v>
      </c>
      <c r="J33" s="23">
        <v>10240</v>
      </c>
      <c r="K33" s="23">
        <v>10240</v>
      </c>
      <c r="L33" s="23">
        <v>10240</v>
      </c>
      <c r="M33" s="24" cm="1">
        <f t="array" ref="M3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3" s="24" cm="1">
        <f t="array" ref="N3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3" s="24" cm="1">
        <f t="array" ref="O3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3" s="24" cm="1">
        <f t="array" ref="P3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3" s="24" cm="1">
        <f t="array" ref="Q3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3" s="24" cm="1">
        <f t="array" ref="R3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3" s="24" cm="1">
        <f t="array" ref="S3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3" s="1">
        <f t="shared" si="0"/>
        <v>0</v>
      </c>
    </row>
    <row r="34" spans="1:20" s="6" customFormat="1" ht="16.95" customHeight="1" x14ac:dyDescent="0.3">
      <c r="A34" s="3"/>
      <c r="B34" s="22" t="s">
        <v>30</v>
      </c>
      <c r="C34" s="22" t="s">
        <v>21</v>
      </c>
      <c r="D34" s="22">
        <v>1</v>
      </c>
      <c r="E34" s="23" t="s">
        <v>20</v>
      </c>
      <c r="F34" s="23">
        <v>1024</v>
      </c>
      <c r="G34" s="23">
        <v>1024</v>
      </c>
      <c r="H34" s="23">
        <v>1024</v>
      </c>
      <c r="I34" s="23">
        <v>2048</v>
      </c>
      <c r="J34" s="23">
        <v>2048</v>
      </c>
      <c r="K34" s="23">
        <v>2048</v>
      </c>
      <c r="L34" s="23">
        <v>2048</v>
      </c>
      <c r="M34" s="24" cm="1">
        <f t="array" ref="M3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4" s="24" cm="1">
        <f t="array" ref="N3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4" s="24" cm="1">
        <f t="array" ref="O3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4" s="24" cm="1">
        <f t="array" ref="P3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4" s="24" cm="1">
        <f t="array" ref="Q3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4" s="24" cm="1">
        <f t="array" ref="R3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4" s="24" cm="1">
        <f t="array" ref="S3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4" s="1">
        <f t="shared" si="0"/>
        <v>0</v>
      </c>
    </row>
    <row r="35" spans="1:20" s="6" customFormat="1" ht="16.95" customHeight="1" x14ac:dyDescent="0.3">
      <c r="A35" s="3"/>
      <c r="B35" s="22" t="s">
        <v>30</v>
      </c>
      <c r="C35" s="22" t="s">
        <v>22</v>
      </c>
      <c r="D35" s="22">
        <v>1</v>
      </c>
      <c r="E35" s="23" t="s">
        <v>20</v>
      </c>
      <c r="F35" s="23">
        <v>1024</v>
      </c>
      <c r="G35" s="23">
        <v>1024</v>
      </c>
      <c r="H35" s="23">
        <v>1024</v>
      </c>
      <c r="I35" s="23">
        <v>2048</v>
      </c>
      <c r="J35" s="23">
        <v>2048</v>
      </c>
      <c r="K35" s="23">
        <v>2048</v>
      </c>
      <c r="L35" s="23">
        <v>2048</v>
      </c>
      <c r="M35" s="24" cm="1">
        <f t="array" ref="M3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5" s="24" cm="1">
        <f t="array" ref="N3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5" s="24" cm="1">
        <f t="array" ref="O3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5" s="24" cm="1">
        <f t="array" ref="P3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5" s="24" cm="1">
        <f t="array" ref="Q3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5" s="24" cm="1">
        <f t="array" ref="R3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5" s="24" cm="1">
        <f t="array" ref="S3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5" s="1">
        <f t="shared" si="0"/>
        <v>0</v>
      </c>
    </row>
    <row r="36" spans="1:20" s="6" customFormat="1" ht="16.95" customHeight="1" x14ac:dyDescent="0.3">
      <c r="A36" s="3"/>
      <c r="B36" s="22" t="s">
        <v>30</v>
      </c>
      <c r="C36" s="22" t="s">
        <v>23</v>
      </c>
      <c r="D36" s="22">
        <v>1</v>
      </c>
      <c r="E36" s="23" t="s">
        <v>20</v>
      </c>
      <c r="F36" s="23">
        <v>1024</v>
      </c>
      <c r="G36" s="23">
        <v>1024</v>
      </c>
      <c r="H36" s="23">
        <v>1024</v>
      </c>
      <c r="I36" s="23">
        <v>2048</v>
      </c>
      <c r="J36" s="23">
        <v>2048</v>
      </c>
      <c r="K36" s="23">
        <v>2048</v>
      </c>
      <c r="L36" s="23">
        <v>2048</v>
      </c>
      <c r="M36" s="24" cm="1">
        <f t="array" ref="M3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6" s="24" cm="1">
        <f t="array" ref="N3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6" s="24" cm="1">
        <f t="array" ref="O3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6" s="24" cm="1">
        <f t="array" ref="P3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6" s="24" cm="1">
        <f t="array" ref="Q3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6" s="24" cm="1">
        <f t="array" ref="R3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6" s="24" cm="1">
        <f t="array" ref="S3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6" s="1">
        <f t="shared" si="0"/>
        <v>0</v>
      </c>
    </row>
    <row r="37" spans="1:20" s="6" customFormat="1" ht="16.95" customHeight="1" x14ac:dyDescent="0.3">
      <c r="A37" s="3"/>
      <c r="B37" s="22" t="s">
        <v>30</v>
      </c>
      <c r="C37" s="22" t="s">
        <v>24</v>
      </c>
      <c r="D37" s="22">
        <v>1</v>
      </c>
      <c r="E37" s="23" t="s">
        <v>20</v>
      </c>
      <c r="F37" s="23">
        <v>1024</v>
      </c>
      <c r="G37" s="23">
        <v>1024</v>
      </c>
      <c r="H37" s="23">
        <v>1024</v>
      </c>
      <c r="I37" s="23">
        <v>2048</v>
      </c>
      <c r="J37" s="23">
        <v>2048</v>
      </c>
      <c r="K37" s="23">
        <v>2048</v>
      </c>
      <c r="L37" s="23">
        <v>2048</v>
      </c>
      <c r="M37" s="24" cm="1">
        <f t="array" ref="M3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7" s="24" cm="1">
        <f t="array" ref="N3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7" s="24" cm="1">
        <f t="array" ref="O3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7" s="24" cm="1">
        <f t="array" ref="P3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7" s="24" cm="1">
        <f t="array" ref="Q3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7" s="24" cm="1">
        <f t="array" ref="R3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7" s="24" cm="1">
        <f t="array" ref="S3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7" s="1">
        <f t="shared" si="0"/>
        <v>0</v>
      </c>
    </row>
    <row r="38" spans="1:20" s="6" customFormat="1" ht="16.95" customHeight="1" x14ac:dyDescent="0.3">
      <c r="A38" s="3"/>
      <c r="B38" s="22" t="s">
        <v>30</v>
      </c>
      <c r="C38" s="22" t="s">
        <v>25</v>
      </c>
      <c r="D38" s="22">
        <v>1</v>
      </c>
      <c r="E38" s="23" t="s">
        <v>20</v>
      </c>
      <c r="F38" s="23">
        <v>1024</v>
      </c>
      <c r="G38" s="23">
        <v>1024</v>
      </c>
      <c r="H38" s="23">
        <v>1024</v>
      </c>
      <c r="I38" s="23">
        <v>2048</v>
      </c>
      <c r="J38" s="23">
        <v>2048</v>
      </c>
      <c r="K38" s="23">
        <v>2048</v>
      </c>
      <c r="L38" s="23">
        <v>2048</v>
      </c>
      <c r="M38" s="24" cm="1">
        <f t="array" ref="M3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8" s="24" cm="1">
        <f t="array" ref="N3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8" s="24" cm="1">
        <f t="array" ref="O3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8" s="24" cm="1">
        <f t="array" ref="P3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8" s="24" cm="1">
        <f t="array" ref="Q3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8" s="24" cm="1">
        <f t="array" ref="R3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8" s="24" cm="1">
        <f t="array" ref="S3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8" s="1">
        <f t="shared" si="0"/>
        <v>0</v>
      </c>
    </row>
    <row r="39" spans="1:20" s="6" customFormat="1" x14ac:dyDescent="0.3">
      <c r="A39" s="3"/>
      <c r="B39" s="25" t="s">
        <v>30</v>
      </c>
      <c r="C39" s="25" t="s">
        <v>26</v>
      </c>
      <c r="D39" s="22">
        <v>1</v>
      </c>
      <c r="E39" s="26" t="s">
        <v>20</v>
      </c>
      <c r="F39" s="23">
        <v>1024</v>
      </c>
      <c r="G39" s="23">
        <v>1024</v>
      </c>
      <c r="H39" s="23">
        <v>1024</v>
      </c>
      <c r="I39" s="23">
        <v>2048</v>
      </c>
      <c r="J39" s="23">
        <v>2048</v>
      </c>
      <c r="K39" s="23">
        <v>2048</v>
      </c>
      <c r="L39" s="23">
        <v>2048</v>
      </c>
      <c r="M39" s="24" cm="1">
        <f t="array" ref="M3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9" s="24" cm="1">
        <f t="array" ref="N3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9" s="24" cm="1">
        <f t="array" ref="O3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9" s="24" cm="1">
        <f t="array" ref="P3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9" s="24" cm="1">
        <f t="array" ref="Q3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9" s="24" cm="1">
        <f t="array" ref="R3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9" s="24" cm="1">
        <f t="array" ref="S3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9" s="1">
        <f t="shared" si="0"/>
        <v>0</v>
      </c>
    </row>
    <row r="40" spans="1:20" s="6" customFormat="1" x14ac:dyDescent="0.3">
      <c r="A40" s="3"/>
      <c r="B40" s="27" t="s">
        <v>30</v>
      </c>
      <c r="C40" s="27" t="s">
        <v>27</v>
      </c>
      <c r="D40" s="22">
        <v>1</v>
      </c>
      <c r="E40" s="23" t="s">
        <v>20</v>
      </c>
      <c r="F40" s="23">
        <v>1024</v>
      </c>
      <c r="G40" s="23">
        <v>1024</v>
      </c>
      <c r="H40" s="23">
        <v>1024</v>
      </c>
      <c r="I40" s="23">
        <v>2048</v>
      </c>
      <c r="J40" s="23">
        <v>2048</v>
      </c>
      <c r="K40" s="23">
        <v>2048</v>
      </c>
      <c r="L40" s="23">
        <v>2048</v>
      </c>
      <c r="M40" s="24" cm="1">
        <f t="array" ref="M4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0" s="24" cm="1">
        <f t="array" ref="N4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0" s="24" cm="1">
        <f t="array" ref="O4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0" s="24" cm="1">
        <f t="array" ref="P4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0" s="24" cm="1">
        <f t="array" ref="Q4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0" s="24" cm="1">
        <f t="array" ref="R4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0" s="24" cm="1">
        <f t="array" ref="S4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0" s="1">
        <f t="shared" si="0"/>
        <v>0</v>
      </c>
    </row>
    <row r="41" spans="1:20" s="6" customFormat="1" ht="14.7" customHeight="1" x14ac:dyDescent="0.3">
      <c r="A41" s="3"/>
      <c r="B41" s="27" t="s">
        <v>30</v>
      </c>
      <c r="C41" s="27" t="s">
        <v>28</v>
      </c>
      <c r="D41" s="22">
        <v>1</v>
      </c>
      <c r="E41" s="23" t="s">
        <v>20</v>
      </c>
      <c r="F41" s="23">
        <v>1024</v>
      </c>
      <c r="G41" s="23">
        <v>1024</v>
      </c>
      <c r="H41" s="23">
        <v>1024</v>
      </c>
      <c r="I41" s="23">
        <v>2048</v>
      </c>
      <c r="J41" s="23">
        <v>2048</v>
      </c>
      <c r="K41" s="23">
        <v>2048</v>
      </c>
      <c r="L41" s="23">
        <v>2048</v>
      </c>
      <c r="M41" s="24" cm="1">
        <f t="array" ref="M4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1" s="24" cm="1">
        <f t="array" ref="N4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1" s="24" cm="1">
        <f t="array" ref="O4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1" s="24" cm="1">
        <f t="array" ref="P4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1" s="24" cm="1">
        <f t="array" ref="Q4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1" s="24" cm="1">
        <f t="array" ref="R4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1" s="24" cm="1">
        <f t="array" ref="S4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1" s="1">
        <f t="shared" si="0"/>
        <v>0</v>
      </c>
    </row>
    <row r="42" spans="1:20" s="6" customFormat="1" ht="14.7" customHeight="1" x14ac:dyDescent="0.3">
      <c r="A42" s="3"/>
      <c r="B42" s="27" t="s">
        <v>31</v>
      </c>
      <c r="C42" s="27" t="s">
        <v>32</v>
      </c>
      <c r="D42" s="22">
        <v>1</v>
      </c>
      <c r="E42" s="23" t="s">
        <v>20</v>
      </c>
      <c r="F42" s="23">
        <v>1024</v>
      </c>
      <c r="G42" s="23">
        <v>1024</v>
      </c>
      <c r="H42" s="23">
        <v>1024</v>
      </c>
      <c r="I42" s="23">
        <v>1024</v>
      </c>
      <c r="J42" s="23">
        <v>1024</v>
      </c>
      <c r="K42" s="23">
        <v>1024</v>
      </c>
      <c r="L42" s="23">
        <v>1024</v>
      </c>
      <c r="M42" s="24" cm="1">
        <f t="array" ref="M4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2" s="24" cm="1">
        <f t="array" ref="N4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2" s="24" cm="1">
        <f t="array" ref="O4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2" s="24" cm="1">
        <f t="array" ref="P4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2" s="24" cm="1">
        <f t="array" ref="Q4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2" s="24" cm="1">
        <f t="array" ref="R4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2" s="24" cm="1">
        <f t="array" ref="S4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2" s="1">
        <f t="shared" si="0"/>
        <v>0</v>
      </c>
    </row>
    <row r="43" spans="1:20" s="6" customFormat="1" ht="14.7" customHeight="1" x14ac:dyDescent="0.3">
      <c r="A43" s="3"/>
      <c r="B43" s="27" t="s">
        <v>31</v>
      </c>
      <c r="C43" s="27" t="s">
        <v>62</v>
      </c>
      <c r="D43" s="22">
        <v>1</v>
      </c>
      <c r="E43" s="23" t="s">
        <v>20</v>
      </c>
      <c r="F43" s="23">
        <v>1024</v>
      </c>
      <c r="G43" s="23">
        <v>1024</v>
      </c>
      <c r="H43" s="23">
        <v>1024</v>
      </c>
      <c r="I43" s="23">
        <v>1024</v>
      </c>
      <c r="J43" s="23">
        <v>1024</v>
      </c>
      <c r="K43" s="23">
        <v>1024</v>
      </c>
      <c r="L43" s="23">
        <v>1024</v>
      </c>
      <c r="M43" s="24" cm="1">
        <f t="array" ref="M4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3" s="24" cm="1">
        <f t="array" ref="N4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3" s="24" cm="1">
        <f t="array" ref="O4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3" s="24" cm="1">
        <f t="array" ref="P4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3" s="24" cm="1">
        <f t="array" ref="Q4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3" s="24" cm="1">
        <f t="array" ref="R4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3" s="24" cm="1">
        <f t="array" ref="S4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3" s="1">
        <f t="shared" si="0"/>
        <v>0</v>
      </c>
    </row>
    <row r="44" spans="1:20" s="6" customFormat="1" ht="14.7" customHeight="1" x14ac:dyDescent="0.3">
      <c r="A44" s="3"/>
      <c r="B44" s="27" t="s">
        <v>31</v>
      </c>
      <c r="C44" s="27" t="s">
        <v>63</v>
      </c>
      <c r="D44" s="22">
        <v>1</v>
      </c>
      <c r="E44" s="23" t="s">
        <v>20</v>
      </c>
      <c r="F44" s="23">
        <v>1024</v>
      </c>
      <c r="G44" s="23">
        <v>1024</v>
      </c>
      <c r="H44" s="23">
        <v>1024</v>
      </c>
      <c r="I44" s="23">
        <v>1024</v>
      </c>
      <c r="J44" s="23">
        <v>1024</v>
      </c>
      <c r="K44" s="23">
        <v>1024</v>
      </c>
      <c r="L44" s="23">
        <v>1024</v>
      </c>
      <c r="M44" s="24" cm="1">
        <f t="array" ref="M4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4" s="24" cm="1">
        <f t="array" ref="N4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4" s="24" cm="1">
        <f t="array" ref="O4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4" s="24" cm="1">
        <f t="array" ref="P4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4" s="24" cm="1">
        <f t="array" ref="Q4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4" s="24" cm="1">
        <f t="array" ref="R4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4" s="24" cm="1">
        <f t="array" ref="S4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4" s="1">
        <f t="shared" si="0"/>
        <v>0</v>
      </c>
    </row>
    <row r="45" spans="1:20" s="6" customFormat="1" ht="14.7" customHeight="1" x14ac:dyDescent="0.3">
      <c r="A45" s="3"/>
      <c r="B45" s="27" t="s">
        <v>31</v>
      </c>
      <c r="C45" s="27" t="s">
        <v>64</v>
      </c>
      <c r="D45" s="22">
        <v>1</v>
      </c>
      <c r="E45" s="23" t="s">
        <v>20</v>
      </c>
      <c r="F45" s="23">
        <v>1024</v>
      </c>
      <c r="G45" s="23">
        <v>1024</v>
      </c>
      <c r="H45" s="23">
        <v>1024</v>
      </c>
      <c r="I45" s="23">
        <v>1024</v>
      </c>
      <c r="J45" s="23">
        <v>1024</v>
      </c>
      <c r="K45" s="23">
        <v>1024</v>
      </c>
      <c r="L45" s="23">
        <v>1024</v>
      </c>
      <c r="M45" s="24" cm="1">
        <f t="array" ref="M4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5" s="24" cm="1">
        <f t="array" ref="N4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5" s="24" cm="1">
        <f t="array" ref="O4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5" s="24" cm="1">
        <f t="array" ref="P4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5" s="24" cm="1">
        <f t="array" ref="Q4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5" s="24" cm="1">
        <f t="array" ref="R4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5" s="24" cm="1">
        <f t="array" ref="S4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5" s="1">
        <f t="shared" si="0"/>
        <v>0</v>
      </c>
    </row>
    <row r="46" spans="1:20" s="6" customFormat="1" ht="14.7" customHeight="1" x14ac:dyDescent="0.3">
      <c r="A46" s="3"/>
      <c r="B46" s="27" t="s">
        <v>31</v>
      </c>
      <c r="C46" s="27" t="s">
        <v>65</v>
      </c>
      <c r="D46" s="22">
        <v>1</v>
      </c>
      <c r="E46" s="23" t="s">
        <v>20</v>
      </c>
      <c r="F46" s="23">
        <v>1024</v>
      </c>
      <c r="G46" s="23">
        <v>1024</v>
      </c>
      <c r="H46" s="23">
        <v>1024</v>
      </c>
      <c r="I46" s="23">
        <v>1024</v>
      </c>
      <c r="J46" s="23">
        <v>1024</v>
      </c>
      <c r="K46" s="23">
        <v>1024</v>
      </c>
      <c r="L46" s="23">
        <v>1024</v>
      </c>
      <c r="M46" s="24" cm="1">
        <f t="array" ref="M4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6" s="24" cm="1">
        <f t="array" ref="N4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6" s="24" cm="1">
        <f t="array" ref="O4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6" s="24" cm="1">
        <f t="array" ref="P4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6" s="24" cm="1">
        <f t="array" ref="Q4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6" s="24" cm="1">
        <f t="array" ref="R4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6" s="24" cm="1">
        <f t="array" ref="S4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6" s="1">
        <f t="shared" si="0"/>
        <v>0</v>
      </c>
    </row>
    <row r="47" spans="1:20" s="6" customFormat="1" ht="14.7" customHeight="1" x14ac:dyDescent="0.3">
      <c r="A47" s="3"/>
      <c r="B47" s="27" t="s">
        <v>31</v>
      </c>
      <c r="C47" s="27" t="s">
        <v>66</v>
      </c>
      <c r="D47" s="22">
        <v>1</v>
      </c>
      <c r="E47" s="23" t="s">
        <v>20</v>
      </c>
      <c r="F47" s="23">
        <v>1024</v>
      </c>
      <c r="G47" s="23">
        <v>1024</v>
      </c>
      <c r="H47" s="23">
        <v>1024</v>
      </c>
      <c r="I47" s="23">
        <v>1024</v>
      </c>
      <c r="J47" s="23">
        <v>1024</v>
      </c>
      <c r="K47" s="23">
        <v>1024</v>
      </c>
      <c r="L47" s="23">
        <v>1024</v>
      </c>
      <c r="M47" s="24" cm="1">
        <f t="array" ref="M4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7" s="24" cm="1">
        <f t="array" ref="N4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7" s="24" cm="1">
        <f t="array" ref="O4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7" s="24" cm="1">
        <f t="array" ref="P4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7" s="24" cm="1">
        <f t="array" ref="Q4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7" s="24" cm="1">
        <f t="array" ref="R4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7" s="24" cm="1">
        <f t="array" ref="S4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7" s="1">
        <f t="shared" si="0"/>
        <v>0</v>
      </c>
    </row>
    <row r="48" spans="1:20" s="6" customFormat="1" ht="14.7" customHeight="1" x14ac:dyDescent="0.3">
      <c r="A48" s="3"/>
      <c r="B48" s="22" t="s">
        <v>33</v>
      </c>
      <c r="C48" s="22" t="s">
        <v>19</v>
      </c>
      <c r="D48" s="22">
        <v>1</v>
      </c>
      <c r="E48" s="23" t="s">
        <v>20</v>
      </c>
      <c r="F48" s="23">
        <v>30</v>
      </c>
      <c r="G48" s="23">
        <v>30</v>
      </c>
      <c r="H48" s="23">
        <v>30</v>
      </c>
      <c r="I48" s="23">
        <v>30</v>
      </c>
      <c r="J48" s="23">
        <v>40</v>
      </c>
      <c r="K48" s="23">
        <v>40</v>
      </c>
      <c r="L48" s="23">
        <v>40</v>
      </c>
      <c r="M48" s="24" cm="1">
        <f t="array" ref="M4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8" s="24" cm="1">
        <f t="array" ref="N4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8" s="24" cm="1">
        <f t="array" ref="O4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8" s="24" cm="1">
        <f t="array" ref="P4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8" s="24" cm="1">
        <f t="array" ref="Q4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8" s="24" cm="1">
        <f t="array" ref="R4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8" s="24" cm="1">
        <f t="array" ref="S4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8" s="1">
        <f t="shared" si="0"/>
        <v>0</v>
      </c>
    </row>
    <row r="49" spans="1:20" s="6" customFormat="1" ht="14.7" customHeight="1" x14ac:dyDescent="0.3">
      <c r="A49" s="3"/>
      <c r="B49" s="22" t="s">
        <v>33</v>
      </c>
      <c r="C49" s="22" t="s">
        <v>21</v>
      </c>
      <c r="D49" s="22">
        <v>1</v>
      </c>
      <c r="E49" s="23" t="s">
        <v>20</v>
      </c>
      <c r="F49" s="23">
        <v>20</v>
      </c>
      <c r="G49" s="23">
        <v>20</v>
      </c>
      <c r="H49" s="23">
        <v>20</v>
      </c>
      <c r="I49" s="23">
        <v>20</v>
      </c>
      <c r="J49" s="23">
        <v>30</v>
      </c>
      <c r="K49" s="23">
        <v>30</v>
      </c>
      <c r="L49" s="23">
        <v>30</v>
      </c>
      <c r="M49" s="24" cm="1">
        <f t="array" ref="M4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9" s="24" cm="1">
        <f t="array" ref="N4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9" s="24" cm="1">
        <f t="array" ref="O4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9" s="24" cm="1">
        <f t="array" ref="P4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9" s="24" cm="1">
        <f t="array" ref="Q4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9" s="24" cm="1">
        <f t="array" ref="R4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9" s="24" cm="1">
        <f t="array" ref="S4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9" s="1">
        <f t="shared" si="0"/>
        <v>0</v>
      </c>
    </row>
    <row r="50" spans="1:20" s="6" customFormat="1" ht="14.7" customHeight="1" x14ac:dyDescent="0.3">
      <c r="A50" s="3"/>
      <c r="B50" s="22" t="s">
        <v>33</v>
      </c>
      <c r="C50" s="22" t="s">
        <v>22</v>
      </c>
      <c r="D50" s="22">
        <v>1</v>
      </c>
      <c r="E50" s="23" t="s">
        <v>20</v>
      </c>
      <c r="F50" s="23">
        <v>20</v>
      </c>
      <c r="G50" s="23">
        <v>20</v>
      </c>
      <c r="H50" s="23">
        <v>20</v>
      </c>
      <c r="I50" s="23">
        <v>20</v>
      </c>
      <c r="J50" s="23">
        <v>30</v>
      </c>
      <c r="K50" s="23">
        <v>30</v>
      </c>
      <c r="L50" s="23">
        <v>30</v>
      </c>
      <c r="M50" s="24" cm="1">
        <f t="array" ref="M5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0" s="24" cm="1">
        <f t="array" ref="N5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0" s="24" cm="1">
        <f t="array" ref="O5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0" s="24" cm="1">
        <f t="array" ref="P5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0" s="24" cm="1">
        <f t="array" ref="Q5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0" s="24" cm="1">
        <f t="array" ref="R5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0" s="24" cm="1">
        <f t="array" ref="S5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0" s="1">
        <f t="shared" si="0"/>
        <v>0</v>
      </c>
    </row>
    <row r="51" spans="1:20" ht="12.75" customHeight="1" x14ac:dyDescent="0.3">
      <c r="B51" s="22" t="s">
        <v>33</v>
      </c>
      <c r="C51" s="22" t="s">
        <v>23</v>
      </c>
      <c r="D51" s="22">
        <v>1</v>
      </c>
      <c r="E51" s="23" t="s">
        <v>20</v>
      </c>
      <c r="F51" s="23">
        <v>5</v>
      </c>
      <c r="G51" s="23">
        <v>5</v>
      </c>
      <c r="H51" s="23">
        <v>5</v>
      </c>
      <c r="I51" s="23">
        <v>5</v>
      </c>
      <c r="J51" s="23">
        <v>10</v>
      </c>
      <c r="K51" s="23">
        <v>10</v>
      </c>
      <c r="L51" s="23">
        <v>10</v>
      </c>
      <c r="M51" s="24" cm="1">
        <f t="array" ref="M5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1" s="24" cm="1">
        <f t="array" ref="N5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1" s="24" cm="1">
        <f t="array" ref="O5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1" s="24" cm="1">
        <f t="array" ref="P5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1" s="24" cm="1">
        <f t="array" ref="Q5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1" s="24" cm="1">
        <f t="array" ref="R5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1" s="24" cm="1">
        <f t="array" ref="S5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1" s="1">
        <f t="shared" si="0"/>
        <v>0</v>
      </c>
    </row>
    <row r="52" spans="1:20" ht="12.75" customHeight="1" x14ac:dyDescent="0.3">
      <c r="B52" s="22" t="s">
        <v>33</v>
      </c>
      <c r="C52" s="22" t="s">
        <v>24</v>
      </c>
      <c r="D52" s="22">
        <v>1</v>
      </c>
      <c r="E52" s="23" t="s">
        <v>20</v>
      </c>
      <c r="F52" s="23">
        <v>3</v>
      </c>
      <c r="G52" s="23">
        <v>3</v>
      </c>
      <c r="H52" s="23">
        <v>3</v>
      </c>
      <c r="I52" s="23">
        <v>3</v>
      </c>
      <c r="J52" s="23">
        <v>5</v>
      </c>
      <c r="K52" s="23">
        <v>5</v>
      </c>
      <c r="L52" s="23">
        <v>5</v>
      </c>
      <c r="M52" s="24" cm="1">
        <f t="array" ref="M5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2" s="24" cm="1">
        <f t="array" ref="N5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2" s="24" cm="1">
        <f t="array" ref="O5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2" s="24" cm="1">
        <f t="array" ref="P5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2" s="24" cm="1">
        <f t="array" ref="Q5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2" s="24" cm="1">
        <f t="array" ref="R5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2" s="24" cm="1">
        <f t="array" ref="S5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2" s="1">
        <f t="shared" si="0"/>
        <v>0</v>
      </c>
    </row>
    <row r="53" spans="1:20" ht="12.75" customHeight="1" x14ac:dyDescent="0.3">
      <c r="B53" s="22" t="s">
        <v>33</v>
      </c>
      <c r="C53" s="22" t="s">
        <v>25</v>
      </c>
      <c r="D53" s="22">
        <v>1</v>
      </c>
      <c r="E53" s="23" t="s">
        <v>20</v>
      </c>
      <c r="F53" s="23">
        <v>3</v>
      </c>
      <c r="G53" s="23">
        <v>3</v>
      </c>
      <c r="H53" s="23">
        <v>3</v>
      </c>
      <c r="I53" s="23">
        <v>3</v>
      </c>
      <c r="J53" s="23">
        <v>5</v>
      </c>
      <c r="K53" s="23">
        <v>5</v>
      </c>
      <c r="L53" s="23">
        <v>5</v>
      </c>
      <c r="M53" s="24" cm="1">
        <f t="array" ref="M5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3" s="24" cm="1">
        <f t="array" ref="N5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3" s="24" cm="1">
        <f t="array" ref="O5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3" s="24" cm="1">
        <f t="array" ref="P5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3" s="24" cm="1">
        <f t="array" ref="Q5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3" s="24" cm="1">
        <f t="array" ref="R5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3" s="24" cm="1">
        <f t="array" ref="S5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3" s="1">
        <f t="shared" si="0"/>
        <v>0</v>
      </c>
    </row>
    <row r="54" spans="1:20" ht="12.75" customHeight="1" x14ac:dyDescent="0.3">
      <c r="B54" s="22" t="s">
        <v>33</v>
      </c>
      <c r="C54" s="25" t="s">
        <v>26</v>
      </c>
      <c r="D54" s="22">
        <v>1</v>
      </c>
      <c r="E54" s="26" t="s">
        <v>20</v>
      </c>
      <c r="F54" s="23">
        <v>3</v>
      </c>
      <c r="G54" s="23">
        <v>3</v>
      </c>
      <c r="H54" s="23">
        <v>3</v>
      </c>
      <c r="I54" s="23">
        <v>3</v>
      </c>
      <c r="J54" s="23">
        <v>5</v>
      </c>
      <c r="K54" s="23">
        <v>5</v>
      </c>
      <c r="L54" s="23">
        <v>5</v>
      </c>
      <c r="M54" s="24" cm="1">
        <f t="array" ref="M5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4" s="24" cm="1">
        <f t="array" ref="N5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4" s="24" cm="1">
        <f t="array" ref="O5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4" s="24" cm="1">
        <f t="array" ref="P5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4" s="24" cm="1">
        <f t="array" ref="Q5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4" s="24" cm="1">
        <f t="array" ref="R5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4" s="24" cm="1">
        <f t="array" ref="S5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4" s="1">
        <f t="shared" si="0"/>
        <v>0</v>
      </c>
    </row>
    <row r="55" spans="1:20" ht="12.75" customHeight="1" x14ac:dyDescent="0.3">
      <c r="B55" s="22" t="s">
        <v>33</v>
      </c>
      <c r="C55" s="27" t="s">
        <v>27</v>
      </c>
      <c r="D55" s="22">
        <v>1</v>
      </c>
      <c r="E55" s="23" t="s">
        <v>20</v>
      </c>
      <c r="F55" s="23">
        <v>3</v>
      </c>
      <c r="G55" s="23">
        <v>3</v>
      </c>
      <c r="H55" s="23">
        <v>3</v>
      </c>
      <c r="I55" s="23">
        <v>3</v>
      </c>
      <c r="J55" s="23">
        <v>5</v>
      </c>
      <c r="K55" s="23">
        <v>5</v>
      </c>
      <c r="L55" s="23">
        <v>5</v>
      </c>
      <c r="M55" s="24" cm="1">
        <f t="array" ref="M5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5" s="24" cm="1">
        <f t="array" ref="N5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5" s="24" cm="1">
        <f t="array" ref="O5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5" s="24" cm="1">
        <f t="array" ref="P5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5" s="24" cm="1">
        <f t="array" ref="Q5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5" s="24" cm="1">
        <f t="array" ref="R5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5" s="24" cm="1">
        <f t="array" ref="S5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5" s="1">
        <f t="shared" si="0"/>
        <v>0</v>
      </c>
    </row>
    <row r="56" spans="1:20" ht="12.75" customHeight="1" x14ac:dyDescent="0.3">
      <c r="B56" s="22" t="s">
        <v>33</v>
      </c>
      <c r="C56" s="27" t="s">
        <v>28</v>
      </c>
      <c r="D56" s="27">
        <v>1</v>
      </c>
      <c r="E56" s="23" t="s">
        <v>20</v>
      </c>
      <c r="F56" s="23">
        <v>3</v>
      </c>
      <c r="G56" s="23">
        <v>3</v>
      </c>
      <c r="H56" s="23">
        <v>3</v>
      </c>
      <c r="I56" s="23">
        <v>3</v>
      </c>
      <c r="J56" s="23">
        <v>5</v>
      </c>
      <c r="K56" s="23">
        <v>5</v>
      </c>
      <c r="L56" s="23">
        <v>5</v>
      </c>
      <c r="M56" s="24" cm="1">
        <f t="array" ref="M5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6" s="24" cm="1">
        <f t="array" ref="N5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6" s="24" cm="1">
        <f t="array" ref="O5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6" s="24" cm="1">
        <f t="array" ref="P5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6" s="24" cm="1">
        <f t="array" ref="Q5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6" s="24" cm="1">
        <f t="array" ref="R5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6" s="24" cm="1">
        <f t="array" ref="S5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6" s="1">
        <f t="shared" si="0"/>
        <v>0</v>
      </c>
    </row>
    <row r="57" spans="1:20" ht="12.75" customHeight="1" x14ac:dyDescent="0.3">
      <c r="B57" s="22" t="s">
        <v>34</v>
      </c>
      <c r="C57" s="25" t="s">
        <v>35</v>
      </c>
      <c r="D57" s="25">
        <v>20</v>
      </c>
      <c r="E57" s="26" t="s">
        <v>20</v>
      </c>
      <c r="F57" s="23">
        <v>100</v>
      </c>
      <c r="G57" s="23">
        <v>100</v>
      </c>
      <c r="H57" s="23">
        <v>100</v>
      </c>
      <c r="I57" s="23">
        <v>100</v>
      </c>
      <c r="J57" s="23">
        <v>100</v>
      </c>
      <c r="K57" s="23">
        <v>100</v>
      </c>
      <c r="L57" s="23">
        <v>100</v>
      </c>
      <c r="M57" s="24" cm="1">
        <f t="array" ref="M5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7" s="24" cm="1">
        <f t="array" ref="N5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7" s="24" cm="1">
        <f t="array" ref="O5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7" s="24" cm="1">
        <f t="array" ref="P5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7" s="24" cm="1">
        <f t="array" ref="Q5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7" s="24" cm="1">
        <f t="array" ref="R5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7" s="24" cm="1">
        <f t="array" ref="S5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7" s="1">
        <f t="shared" si="0"/>
        <v>0</v>
      </c>
    </row>
    <row r="58" spans="1:20" ht="12.75" customHeight="1" x14ac:dyDescent="0.3">
      <c r="B58" s="22" t="s">
        <v>36</v>
      </c>
      <c r="C58" s="25" t="s">
        <v>35</v>
      </c>
      <c r="D58" s="27">
        <v>9</v>
      </c>
      <c r="E58" s="23" t="s">
        <v>20</v>
      </c>
      <c r="F58" s="23">
        <v>100</v>
      </c>
      <c r="G58" s="23">
        <v>100</v>
      </c>
      <c r="H58" s="23">
        <v>100</v>
      </c>
      <c r="I58" s="23">
        <v>100</v>
      </c>
      <c r="J58" s="23">
        <v>100</v>
      </c>
      <c r="K58" s="23">
        <v>100</v>
      </c>
      <c r="L58" s="23">
        <v>100</v>
      </c>
      <c r="M58" s="24" cm="1">
        <f t="array" ref="M5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8" s="24" cm="1">
        <f t="array" ref="N5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8" s="24" cm="1">
        <f t="array" ref="O5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8" s="24" cm="1">
        <f t="array" ref="P5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8" s="24" cm="1">
        <f t="array" ref="Q5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8" s="24" cm="1">
        <f t="array" ref="R5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8" s="24" cm="1">
        <f t="array" ref="S5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8" s="1">
        <f t="shared" si="0"/>
        <v>0</v>
      </c>
    </row>
    <row r="59" spans="1:20" ht="12.75" customHeight="1" x14ac:dyDescent="0.3">
      <c r="B59" s="22" t="s">
        <v>37</v>
      </c>
      <c r="C59" s="25" t="s">
        <v>35</v>
      </c>
      <c r="D59" s="27">
        <v>10</v>
      </c>
      <c r="E59" s="23" t="s">
        <v>20</v>
      </c>
      <c r="F59" s="23">
        <v>25</v>
      </c>
      <c r="G59" s="23">
        <v>25</v>
      </c>
      <c r="H59" s="23">
        <v>25</v>
      </c>
      <c r="I59" s="23">
        <v>25</v>
      </c>
      <c r="J59" s="23">
        <v>25</v>
      </c>
      <c r="K59" s="23">
        <v>25</v>
      </c>
      <c r="L59" s="23">
        <v>25</v>
      </c>
      <c r="M59" s="24" cm="1">
        <f t="array" ref="M5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9" s="24" cm="1">
        <f t="array" ref="N5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9" s="24" cm="1">
        <f t="array" ref="O5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9" s="24" cm="1">
        <f t="array" ref="P5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9" s="24" cm="1">
        <f t="array" ref="Q5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9" s="24" cm="1">
        <f t="array" ref="R5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9" s="24" cm="1">
        <f t="array" ref="S5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9" s="1">
        <f t="shared" si="0"/>
        <v>0</v>
      </c>
    </row>
    <row r="60" spans="1:20" ht="12.75" customHeight="1" x14ac:dyDescent="0.3">
      <c r="B60" s="22" t="s">
        <v>38</v>
      </c>
      <c r="C60" s="22" t="s">
        <v>39</v>
      </c>
      <c r="D60" s="22"/>
      <c r="E60" s="28" t="s">
        <v>40</v>
      </c>
      <c r="F60" s="28">
        <v>93667</v>
      </c>
      <c r="G60" s="28">
        <v>93667</v>
      </c>
      <c r="H60" s="28">
        <v>93667</v>
      </c>
      <c r="I60" s="28">
        <v>93667</v>
      </c>
      <c r="J60" s="28">
        <v>93667</v>
      </c>
      <c r="K60" s="28">
        <v>93667</v>
      </c>
      <c r="L60" s="28">
        <v>93667</v>
      </c>
      <c r="M60" s="24" cm="1">
        <f t="array" ref="M6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0" s="24" cm="1">
        <f t="array" ref="N6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0" s="24" cm="1">
        <f t="array" ref="O6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0" s="24" cm="1">
        <f t="array" ref="P6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0" s="24" cm="1">
        <f t="array" ref="Q6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0" s="24" cm="1">
        <f t="array" ref="R6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0" s="24" cm="1">
        <f t="array" ref="S6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0" s="1">
        <f t="shared" si="0"/>
        <v>0</v>
      </c>
    </row>
    <row r="61" spans="1:20" ht="12.75" customHeight="1" x14ac:dyDescent="0.3">
      <c r="B61" s="22" t="s">
        <v>38</v>
      </c>
      <c r="C61" s="22" t="s">
        <v>41</v>
      </c>
      <c r="D61" s="22"/>
      <c r="E61" s="28" t="s">
        <v>40</v>
      </c>
      <c r="F61" s="28">
        <f t="shared" ref="F61:L61" si="2">(F60/2)</f>
        <v>46833.5</v>
      </c>
      <c r="G61" s="28">
        <f t="shared" si="2"/>
        <v>46833.5</v>
      </c>
      <c r="H61" s="28">
        <f t="shared" si="2"/>
        <v>46833.5</v>
      </c>
      <c r="I61" s="28">
        <f t="shared" si="2"/>
        <v>46833.5</v>
      </c>
      <c r="J61" s="28">
        <f t="shared" si="2"/>
        <v>46833.5</v>
      </c>
      <c r="K61" s="28">
        <f t="shared" si="2"/>
        <v>46833.5</v>
      </c>
      <c r="L61" s="28">
        <f t="shared" si="2"/>
        <v>46833.5</v>
      </c>
      <c r="M61" s="24" cm="1">
        <f t="array" ref="M6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1" s="24" cm="1">
        <f t="array" ref="N6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1" s="24" cm="1">
        <f t="array" ref="O6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1" s="24" cm="1">
        <f t="array" ref="P6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1" s="24" cm="1">
        <f t="array" ref="Q6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1" s="24" cm="1">
        <f t="array" ref="R6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1" s="24" cm="1">
        <f t="array" ref="S6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1" s="1">
        <f t="shared" si="0"/>
        <v>0</v>
      </c>
    </row>
    <row r="62" spans="1:20" ht="12.75" customHeight="1" x14ac:dyDescent="0.3">
      <c r="B62" s="22" t="s">
        <v>42</v>
      </c>
      <c r="C62" s="22" t="s">
        <v>43</v>
      </c>
      <c r="D62" s="22"/>
      <c r="E62" s="28" t="s">
        <v>40</v>
      </c>
      <c r="F62" s="28">
        <v>90895.96</v>
      </c>
      <c r="G62" s="28">
        <v>90895.96</v>
      </c>
      <c r="H62" s="28">
        <v>90895.96</v>
      </c>
      <c r="I62" s="28">
        <v>90895.96</v>
      </c>
      <c r="J62" s="28">
        <v>90895.96</v>
      </c>
      <c r="K62" s="28">
        <v>90895.96</v>
      </c>
      <c r="L62" s="28">
        <v>90895.96</v>
      </c>
      <c r="M62" s="24" cm="1">
        <f t="array" ref="M6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2" s="24" cm="1">
        <f t="array" ref="N6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2" s="24" cm="1">
        <f t="array" ref="O6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2" s="24" cm="1">
        <f t="array" ref="P6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2" s="24" cm="1">
        <f t="array" ref="Q6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2" s="24" cm="1">
        <f t="array" ref="R6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2" s="24" cm="1">
        <f t="array" ref="S6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2" s="1">
        <f t="shared" si="0"/>
        <v>0</v>
      </c>
    </row>
    <row r="63" spans="1:20" ht="12.75" customHeight="1" x14ac:dyDescent="0.3">
      <c r="B63" s="22" t="s">
        <v>42</v>
      </c>
      <c r="C63" s="22" t="s">
        <v>44</v>
      </c>
      <c r="D63" s="22"/>
      <c r="E63" s="28" t="s">
        <v>40</v>
      </c>
      <c r="F63" s="28">
        <f t="shared" ref="F63:L63" si="3">(F62/2)</f>
        <v>45447.98</v>
      </c>
      <c r="G63" s="28">
        <f t="shared" si="3"/>
        <v>45447.98</v>
      </c>
      <c r="H63" s="28">
        <f t="shared" si="3"/>
        <v>45447.98</v>
      </c>
      <c r="I63" s="28">
        <f t="shared" si="3"/>
        <v>45447.98</v>
      </c>
      <c r="J63" s="28">
        <f t="shared" si="3"/>
        <v>45447.98</v>
      </c>
      <c r="K63" s="28">
        <f t="shared" si="3"/>
        <v>45447.98</v>
      </c>
      <c r="L63" s="28">
        <f t="shared" si="3"/>
        <v>45447.98</v>
      </c>
      <c r="M63" s="24" cm="1">
        <f t="array" ref="M6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3" s="24" cm="1">
        <f t="array" ref="N6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3" s="24" cm="1">
        <f t="array" ref="O6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3" s="24" cm="1">
        <f t="array" ref="P6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3" s="24" cm="1">
        <f t="array" ref="Q6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3" s="24" cm="1">
        <f t="array" ref="R6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3" s="24" cm="1">
        <f t="array" ref="S6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3" s="1">
        <f t="shared" si="0"/>
        <v>0</v>
      </c>
    </row>
    <row r="64" spans="1:20" ht="12.75" customHeight="1" x14ac:dyDescent="0.3">
      <c r="B64" s="22" t="s">
        <v>45</v>
      </c>
      <c r="C64" s="22" t="s">
        <v>46</v>
      </c>
      <c r="D64" s="22"/>
      <c r="E64" s="28" t="s">
        <v>40</v>
      </c>
      <c r="F64" s="28">
        <v>106424.05</v>
      </c>
      <c r="G64" s="28">
        <v>106424.05</v>
      </c>
      <c r="H64" s="28">
        <v>106424.05</v>
      </c>
      <c r="I64" s="28">
        <v>106424.05</v>
      </c>
      <c r="J64" s="28">
        <v>106424.05</v>
      </c>
      <c r="K64" s="28">
        <v>106424.05</v>
      </c>
      <c r="L64" s="28">
        <v>106424.05</v>
      </c>
      <c r="M64" s="24" cm="1">
        <f t="array" ref="M6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4" s="24" cm="1">
        <f t="array" ref="N6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4" s="24" cm="1">
        <f t="array" ref="O6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4" s="24" cm="1">
        <f t="array" ref="P6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4" s="24" cm="1">
        <f t="array" ref="Q6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4" s="24" cm="1">
        <f t="array" ref="R6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4" s="24" cm="1">
        <f t="array" ref="S6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4" s="1">
        <f t="shared" si="0"/>
        <v>0</v>
      </c>
    </row>
    <row r="65" spans="2:20" ht="12.75" customHeight="1" x14ac:dyDescent="0.3">
      <c r="B65" s="22" t="s">
        <v>45</v>
      </c>
      <c r="C65" s="22" t="s">
        <v>47</v>
      </c>
      <c r="D65" s="22"/>
      <c r="E65" s="28" t="s">
        <v>40</v>
      </c>
      <c r="F65" s="28">
        <f t="shared" ref="F65:L65" si="4">(F64/2)</f>
        <v>53212.025000000001</v>
      </c>
      <c r="G65" s="28">
        <f t="shared" si="4"/>
        <v>53212.025000000001</v>
      </c>
      <c r="H65" s="28">
        <f t="shared" si="4"/>
        <v>53212.025000000001</v>
      </c>
      <c r="I65" s="28">
        <f t="shared" si="4"/>
        <v>53212.025000000001</v>
      </c>
      <c r="J65" s="28">
        <f t="shared" si="4"/>
        <v>53212.025000000001</v>
      </c>
      <c r="K65" s="28">
        <f t="shared" si="4"/>
        <v>53212.025000000001</v>
      </c>
      <c r="L65" s="28">
        <f t="shared" si="4"/>
        <v>53212.025000000001</v>
      </c>
      <c r="M65" s="24" cm="1">
        <f t="array" ref="M6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5" s="24" cm="1">
        <f t="array" ref="N6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5" s="24" cm="1">
        <f t="array" ref="O6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5" s="24" cm="1">
        <f t="array" ref="P6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5" s="24" cm="1">
        <f t="array" ref="Q6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5" s="24" cm="1">
        <f t="array" ref="R6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5" s="24" cm="1">
        <f t="array" ref="S6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5" s="1">
        <f t="shared" si="0"/>
        <v>0</v>
      </c>
    </row>
    <row r="66" spans="2:20" ht="12.75" customHeight="1" x14ac:dyDescent="0.3">
      <c r="B66" s="22" t="s">
        <v>48</v>
      </c>
      <c r="C66" s="22" t="s">
        <v>49</v>
      </c>
      <c r="D66" s="22"/>
      <c r="E66" s="28" t="s">
        <v>40</v>
      </c>
      <c r="F66" s="28">
        <v>106424.05</v>
      </c>
      <c r="G66" s="28">
        <v>106424.05</v>
      </c>
      <c r="H66" s="28">
        <v>106424.05</v>
      </c>
      <c r="I66" s="28">
        <v>106424.05</v>
      </c>
      <c r="J66" s="28">
        <v>106424.05</v>
      </c>
      <c r="K66" s="28">
        <v>106424.05</v>
      </c>
      <c r="L66" s="28">
        <v>106424.05</v>
      </c>
      <c r="M66" s="24" cm="1">
        <f t="array" ref="M6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6" s="24" cm="1">
        <f t="array" ref="N6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6" s="24" cm="1">
        <f t="array" ref="O6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6" s="24" cm="1">
        <f t="array" ref="P6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6" s="24" cm="1">
        <f t="array" ref="Q6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6" s="24" cm="1">
        <f t="array" ref="R6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6" s="24" cm="1">
        <f t="array" ref="S6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6" s="1">
        <f t="shared" si="0"/>
        <v>0</v>
      </c>
    </row>
    <row r="67" spans="2:20" ht="12.75" customHeight="1" x14ac:dyDescent="0.3">
      <c r="B67" s="22" t="s">
        <v>48</v>
      </c>
      <c r="C67" s="22" t="s">
        <v>50</v>
      </c>
      <c r="D67" s="22"/>
      <c r="E67" s="28" t="s">
        <v>40</v>
      </c>
      <c r="F67" s="28">
        <f t="shared" ref="F67:L67" si="5">(F66/2)</f>
        <v>53212.025000000001</v>
      </c>
      <c r="G67" s="28">
        <f t="shared" si="5"/>
        <v>53212.025000000001</v>
      </c>
      <c r="H67" s="28">
        <f t="shared" si="5"/>
        <v>53212.025000000001</v>
      </c>
      <c r="I67" s="28">
        <f t="shared" si="5"/>
        <v>53212.025000000001</v>
      </c>
      <c r="J67" s="28">
        <f t="shared" si="5"/>
        <v>53212.025000000001</v>
      </c>
      <c r="K67" s="28">
        <f t="shared" si="5"/>
        <v>53212.025000000001</v>
      </c>
      <c r="L67" s="28">
        <f t="shared" si="5"/>
        <v>53212.025000000001</v>
      </c>
      <c r="M67" s="24" cm="1">
        <f t="array" ref="M6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7" s="24" cm="1">
        <f t="array" ref="N6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7" s="24" cm="1">
        <f t="array" ref="O6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7" s="24" cm="1">
        <f t="array" ref="P6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7" s="24" cm="1">
        <f t="array" ref="Q6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7" s="24" cm="1">
        <f t="array" ref="R6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7" s="24" cm="1">
        <f t="array" ref="S6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7" s="1">
        <f t="shared" si="0"/>
        <v>0</v>
      </c>
    </row>
    <row r="68" spans="2:20" ht="12.75" customHeight="1" x14ac:dyDescent="0.3">
      <c r="B68" s="22" t="s">
        <v>48</v>
      </c>
      <c r="C68" s="22" t="s">
        <v>51</v>
      </c>
      <c r="D68" s="22"/>
      <c r="E68" s="28" t="s">
        <v>40</v>
      </c>
      <c r="F68" s="28">
        <v>106424.05</v>
      </c>
      <c r="G68" s="28">
        <v>106424.05</v>
      </c>
      <c r="H68" s="28">
        <v>106424.05</v>
      </c>
      <c r="I68" s="28">
        <v>106424.05</v>
      </c>
      <c r="J68" s="28">
        <v>106424.05</v>
      </c>
      <c r="K68" s="28">
        <v>106424.05</v>
      </c>
      <c r="L68" s="28">
        <v>106424.05</v>
      </c>
      <c r="M68" s="24" cm="1">
        <f t="array" ref="M6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8" s="24" cm="1">
        <f t="array" ref="N6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8" s="24" cm="1">
        <f t="array" ref="O6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8" s="24" cm="1">
        <f t="array" ref="P6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8" s="24" cm="1">
        <f t="array" ref="Q6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8" s="24" cm="1">
        <f t="array" ref="R6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8" s="24" cm="1">
        <f t="array" ref="S6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8" s="1">
        <f t="shared" si="0"/>
        <v>0</v>
      </c>
    </row>
    <row r="69" spans="2:20" ht="12.75" customHeight="1" x14ac:dyDescent="0.3">
      <c r="B69" s="22" t="s">
        <v>48</v>
      </c>
      <c r="C69" s="22" t="s">
        <v>52</v>
      </c>
      <c r="D69" s="22"/>
      <c r="E69" s="28" t="s">
        <v>40</v>
      </c>
      <c r="F69" s="28">
        <f t="shared" ref="F69:L69" si="6">(F68/2)</f>
        <v>53212.025000000001</v>
      </c>
      <c r="G69" s="28">
        <f t="shared" si="6"/>
        <v>53212.025000000001</v>
      </c>
      <c r="H69" s="28">
        <f t="shared" si="6"/>
        <v>53212.025000000001</v>
      </c>
      <c r="I69" s="28">
        <f t="shared" si="6"/>
        <v>53212.025000000001</v>
      </c>
      <c r="J69" s="28">
        <f t="shared" si="6"/>
        <v>53212.025000000001</v>
      </c>
      <c r="K69" s="28">
        <f t="shared" si="6"/>
        <v>53212.025000000001</v>
      </c>
      <c r="L69" s="28">
        <f t="shared" si="6"/>
        <v>53212.025000000001</v>
      </c>
      <c r="M69" s="24" cm="1">
        <f t="array" ref="M6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9" s="24" cm="1">
        <f t="array" ref="N6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9" s="24" cm="1">
        <f t="array" ref="O6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9" s="24" cm="1">
        <f t="array" ref="P6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9" s="24" cm="1">
        <f t="array" ref="Q6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9" s="24" cm="1">
        <f t="array" ref="R6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9" s="24" cm="1">
        <f t="array" ref="S6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9" s="1">
        <f t="shared" si="0"/>
        <v>0</v>
      </c>
    </row>
    <row r="70" spans="2:20" ht="12.75" customHeight="1" x14ac:dyDescent="0.3">
      <c r="B70" s="22" t="s">
        <v>48</v>
      </c>
      <c r="C70" s="22" t="s">
        <v>53</v>
      </c>
      <c r="D70" s="22"/>
      <c r="E70" s="28" t="s">
        <v>40</v>
      </c>
      <c r="F70" s="28">
        <v>106424.05</v>
      </c>
      <c r="G70" s="28">
        <v>106424.05</v>
      </c>
      <c r="H70" s="28">
        <v>106424.05</v>
      </c>
      <c r="I70" s="28">
        <v>106424.05</v>
      </c>
      <c r="J70" s="28">
        <v>106424.05</v>
      </c>
      <c r="K70" s="28">
        <v>106424.05</v>
      </c>
      <c r="L70" s="28">
        <v>106424.05</v>
      </c>
      <c r="M70" s="24" cm="1">
        <f t="array" ref="M7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0" s="24" cm="1">
        <f t="array" ref="N7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0" s="24" cm="1">
        <f t="array" ref="O7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0" s="24" cm="1">
        <f t="array" ref="P7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0" s="24" cm="1">
        <f t="array" ref="Q7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0" s="24" cm="1">
        <f t="array" ref="R7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0" s="24" cm="1">
        <f t="array" ref="S7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0" s="1">
        <f t="shared" si="0"/>
        <v>0</v>
      </c>
    </row>
    <row r="71" spans="2:20" ht="12.75" customHeight="1" x14ac:dyDescent="0.3">
      <c r="B71" s="22" t="s">
        <v>48</v>
      </c>
      <c r="C71" s="22" t="s">
        <v>54</v>
      </c>
      <c r="D71" s="22"/>
      <c r="E71" s="28" t="s">
        <v>40</v>
      </c>
      <c r="F71" s="28">
        <f t="shared" ref="F71:L71" si="7">(F70/2)</f>
        <v>53212.025000000001</v>
      </c>
      <c r="G71" s="28">
        <f t="shared" si="7"/>
        <v>53212.025000000001</v>
      </c>
      <c r="H71" s="28">
        <f t="shared" si="7"/>
        <v>53212.025000000001</v>
      </c>
      <c r="I71" s="28">
        <f t="shared" si="7"/>
        <v>53212.025000000001</v>
      </c>
      <c r="J71" s="28">
        <f t="shared" si="7"/>
        <v>53212.025000000001</v>
      </c>
      <c r="K71" s="28">
        <f t="shared" si="7"/>
        <v>53212.025000000001</v>
      </c>
      <c r="L71" s="28">
        <f t="shared" si="7"/>
        <v>53212.025000000001</v>
      </c>
      <c r="M71" s="24" cm="1">
        <f t="array" ref="M7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1" s="24" cm="1">
        <f t="array" ref="N7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1" s="24" cm="1">
        <f t="array" ref="O7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1" s="24" cm="1">
        <f t="array" ref="P7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1" s="24" cm="1">
        <f t="array" ref="Q7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1" s="24" cm="1">
        <f t="array" ref="R7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1" s="24" cm="1">
        <f t="array" ref="S7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1" s="1">
        <f t="shared" si="0"/>
        <v>0</v>
      </c>
    </row>
    <row r="72" spans="2:20" x14ac:dyDescent="0.3">
      <c r="B72" s="22" t="s">
        <v>48</v>
      </c>
      <c r="C72" s="22" t="s">
        <v>55</v>
      </c>
      <c r="D72" s="22"/>
      <c r="E72" s="28" t="s">
        <v>40</v>
      </c>
      <c r="F72" s="28">
        <v>106424.05</v>
      </c>
      <c r="G72" s="28">
        <v>106424.05</v>
      </c>
      <c r="H72" s="28">
        <v>106424.05</v>
      </c>
      <c r="I72" s="28">
        <v>106424.05</v>
      </c>
      <c r="J72" s="28">
        <v>106424.05</v>
      </c>
      <c r="K72" s="28">
        <v>106424.05</v>
      </c>
      <c r="L72" s="28">
        <v>106424.05</v>
      </c>
      <c r="M72" s="24" cm="1">
        <f t="array" ref="M7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2" s="24" cm="1">
        <f t="array" ref="N7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2" s="24" cm="1">
        <f t="array" ref="O7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2" s="24" cm="1">
        <f t="array" ref="P7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2" s="24" cm="1">
        <f t="array" ref="Q7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2" s="24" cm="1">
        <f t="array" ref="R7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2" s="24" cm="1">
        <f t="array" ref="S7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2" s="1">
        <f t="shared" si="0"/>
        <v>0</v>
      </c>
    </row>
    <row r="73" spans="2:20" x14ac:dyDescent="0.3">
      <c r="B73" s="22" t="s">
        <v>48</v>
      </c>
      <c r="C73" s="22" t="s">
        <v>56</v>
      </c>
      <c r="D73" s="22"/>
      <c r="E73" s="28" t="s">
        <v>40</v>
      </c>
      <c r="F73" s="29">
        <f t="shared" ref="F73:L73" si="8">(F72/2)</f>
        <v>53212.025000000001</v>
      </c>
      <c r="G73" s="29">
        <f t="shared" si="8"/>
        <v>53212.025000000001</v>
      </c>
      <c r="H73" s="29">
        <f t="shared" si="8"/>
        <v>53212.025000000001</v>
      </c>
      <c r="I73" s="29">
        <f t="shared" si="8"/>
        <v>53212.025000000001</v>
      </c>
      <c r="J73" s="29">
        <f t="shared" si="8"/>
        <v>53212.025000000001</v>
      </c>
      <c r="K73" s="29">
        <f t="shared" si="8"/>
        <v>53212.025000000001</v>
      </c>
      <c r="L73" s="29">
        <f t="shared" si="8"/>
        <v>53212.025000000001</v>
      </c>
      <c r="M73" s="24" cm="1">
        <f t="array" ref="M7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3" s="24" cm="1">
        <f t="array" ref="N7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3" s="24" cm="1">
        <f t="array" ref="O7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3" s="24" cm="1">
        <f t="array" ref="P7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3" s="24" cm="1">
        <f t="array" ref="Q7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3" s="24" cm="1">
        <f t="array" ref="R7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3" s="24" cm="1">
        <f t="array" ref="S7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3" s="1">
        <f t="shared" si="0"/>
        <v>0</v>
      </c>
    </row>
    <row r="74" spans="2:20" x14ac:dyDescent="0.3">
      <c r="B74" s="22" t="s">
        <v>84</v>
      </c>
      <c r="C74" s="22" t="s">
        <v>67</v>
      </c>
      <c r="D74" s="31">
        <v>1</v>
      </c>
      <c r="E74" s="28" t="s">
        <v>20</v>
      </c>
      <c r="F74" s="23">
        <v>100</v>
      </c>
      <c r="G74" s="23">
        <v>100</v>
      </c>
      <c r="H74" s="23">
        <v>200</v>
      </c>
      <c r="I74" s="23">
        <v>200</v>
      </c>
      <c r="J74" s="23">
        <v>300</v>
      </c>
      <c r="K74" s="23">
        <v>300</v>
      </c>
      <c r="L74" s="23">
        <v>300</v>
      </c>
      <c r="M74" s="24" cm="1">
        <f t="array" ref="M7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4" s="24" cm="1">
        <f t="array" ref="N7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4" s="24" cm="1">
        <f t="array" ref="O7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4" s="24" cm="1">
        <f t="array" ref="P7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4" s="24" cm="1">
        <f t="array" ref="Q7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4" s="24" cm="1">
        <f t="array" ref="R7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4" s="24" cm="1">
        <f t="array" ref="S7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4" s="1">
        <f t="shared" si="0"/>
        <v>0</v>
      </c>
    </row>
    <row r="75" spans="2:20" x14ac:dyDescent="0.3">
      <c r="B75" s="22" t="s">
        <v>81</v>
      </c>
      <c r="C75" s="22" t="s">
        <v>80</v>
      </c>
      <c r="D75" s="31">
        <v>1</v>
      </c>
      <c r="E75" s="28" t="s">
        <v>20</v>
      </c>
      <c r="F75" s="23">
        <v>100</v>
      </c>
      <c r="G75" s="23">
        <v>100</v>
      </c>
      <c r="H75" s="23">
        <v>200</v>
      </c>
      <c r="I75" s="23">
        <v>200</v>
      </c>
      <c r="J75" s="23">
        <v>300</v>
      </c>
      <c r="K75" s="23">
        <v>300</v>
      </c>
      <c r="L75" s="23">
        <v>300</v>
      </c>
      <c r="M75" s="24" cm="1">
        <f t="array" ref="M7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5" s="24" cm="1">
        <f t="array" ref="N7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5" s="24" cm="1">
        <f t="array" ref="O7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5" s="24" cm="1">
        <f t="array" ref="P7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5" s="24" cm="1">
        <f t="array" ref="Q7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5" s="24" cm="1">
        <f t="array" ref="R7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5" s="24" cm="1">
        <f t="array" ref="S7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5" s="1">
        <f t="shared" ref="T75:T76" si="9">SUM(M75:S75)</f>
        <v>0</v>
      </c>
    </row>
    <row r="76" spans="2:20" x14ac:dyDescent="0.3">
      <c r="B76" s="22" t="s">
        <v>83</v>
      </c>
      <c r="C76" s="22" t="s">
        <v>82</v>
      </c>
      <c r="D76" s="31">
        <v>1</v>
      </c>
      <c r="E76" s="28" t="s">
        <v>20</v>
      </c>
      <c r="F76" s="23">
        <v>100</v>
      </c>
      <c r="G76" s="23">
        <v>100</v>
      </c>
      <c r="H76" s="23">
        <v>200</v>
      </c>
      <c r="I76" s="23">
        <v>200</v>
      </c>
      <c r="J76" s="23">
        <v>300</v>
      </c>
      <c r="K76" s="23">
        <v>300</v>
      </c>
      <c r="L76" s="23">
        <v>300</v>
      </c>
      <c r="M76" s="24" cm="1">
        <f t="array" ref="M7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6" s="24" cm="1">
        <f t="array" ref="N7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6" s="24" cm="1">
        <f t="array" ref="O7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6" s="24" cm="1">
        <f t="array" ref="P7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6" s="24" cm="1">
        <f t="array" ref="Q7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6" s="24" cm="1">
        <f t="array" ref="R7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6" s="24" cm="1">
        <f t="array" ref="S7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6" s="1">
        <f t="shared" si="9"/>
        <v>0</v>
      </c>
    </row>
    <row r="77" spans="2:20" x14ac:dyDescent="0.3">
      <c r="B77" s="22" t="s">
        <v>85</v>
      </c>
      <c r="C77" s="22" t="s">
        <v>86</v>
      </c>
      <c r="D77" s="31">
        <v>1</v>
      </c>
      <c r="E77" s="28" t="s">
        <v>20</v>
      </c>
      <c r="F77" s="23">
        <v>100</v>
      </c>
      <c r="G77" s="23">
        <v>100</v>
      </c>
      <c r="H77" s="23">
        <v>200</v>
      </c>
      <c r="I77" s="23">
        <v>200</v>
      </c>
      <c r="J77" s="23">
        <v>300</v>
      </c>
      <c r="K77" s="23">
        <v>300</v>
      </c>
      <c r="L77" s="23">
        <v>300</v>
      </c>
      <c r="M77" s="24" cm="1">
        <f t="array" ref="M7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7" s="24" cm="1">
        <f t="array" ref="N7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7" s="24" cm="1">
        <f t="array" ref="O7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7" s="24" cm="1">
        <f t="array" ref="P7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7" s="24" cm="1">
        <f t="array" ref="Q7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7" s="24" cm="1">
        <f t="array" ref="R7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7" s="24" cm="1">
        <f t="array" ref="S7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7" s="1">
        <f t="shared" ref="T77" si="10">SUM(M77:S77)</f>
        <v>0</v>
      </c>
    </row>
    <row r="78" spans="2:20" x14ac:dyDescent="0.3">
      <c r="B78" s="22" t="s">
        <v>68</v>
      </c>
      <c r="C78" s="35" t="s">
        <v>89</v>
      </c>
      <c r="D78" s="31">
        <v>1</v>
      </c>
      <c r="E78" s="28" t="s">
        <v>20</v>
      </c>
      <c r="F78" s="23">
        <v>100</v>
      </c>
      <c r="G78" s="23">
        <v>100</v>
      </c>
      <c r="H78" s="23">
        <v>200</v>
      </c>
      <c r="I78" s="23">
        <v>200</v>
      </c>
      <c r="J78" s="23">
        <v>300</v>
      </c>
      <c r="K78" s="23">
        <v>400</v>
      </c>
      <c r="L78" s="23">
        <v>500</v>
      </c>
      <c r="M78" s="24" cm="1">
        <f t="array" ref="M7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8" s="24" cm="1">
        <f t="array" ref="N7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8" s="24" cm="1">
        <f t="array" ref="O7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8" s="24" cm="1">
        <f t="array" ref="P7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8" s="24" cm="1">
        <f t="array" ref="Q7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8" s="24" cm="1">
        <f t="array" ref="R7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8" s="24" cm="1">
        <f t="array" ref="S7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8" s="1">
        <f t="shared" ref="T78" si="11">SUM(M78:S78)</f>
        <v>0</v>
      </c>
    </row>
    <row r="79" spans="2:20" ht="14.4" x14ac:dyDescent="0.3">
      <c r="B79" s="37" t="s">
        <v>6</v>
      </c>
      <c r="C79" s="38"/>
      <c r="D79" s="38"/>
      <c r="E79" s="38"/>
      <c r="F79" s="38"/>
      <c r="G79" s="38"/>
      <c r="H79" s="38"/>
      <c r="I79" s="38"/>
      <c r="J79" s="39"/>
      <c r="K79" s="39"/>
      <c r="L79" s="39"/>
      <c r="M79" s="40">
        <f>SUBTOTAL(109,T_Offer_F[Y1])</f>
        <v>0</v>
      </c>
      <c r="N79" s="41">
        <f>SUBTOTAL(109,T_Offer_F[Y2])</f>
        <v>0</v>
      </c>
      <c r="O79" s="41">
        <f>SUBTOTAL(109,T_Offer_F[Y3])</f>
        <v>0</v>
      </c>
      <c r="P79" s="41">
        <f>SUBTOTAL(109,T_Offer_F[Y4])</f>
        <v>0</v>
      </c>
      <c r="Q79" s="41">
        <f>SUBTOTAL(109,T_Offer_F[Y5])</f>
        <v>0</v>
      </c>
      <c r="R79" s="41">
        <f>SUM(T_Offer_F[Y6])</f>
        <v>0</v>
      </c>
      <c r="S79" s="41">
        <f>SUM(T_Offer_F[Y7])</f>
        <v>0</v>
      </c>
      <c r="T79" s="42">
        <f>SUBTOTAL(109,T_Offer_F[Total cost for Y 1-5])</f>
        <v>0</v>
      </c>
    </row>
    <row r="80" spans="2:20" x14ac:dyDescent="0.3">
      <c r="H80" s="11" t="s">
        <v>57</v>
      </c>
      <c r="T80" s="2" t="s">
        <v>57</v>
      </c>
    </row>
  </sheetData>
  <sheetProtection sheet="1" objects="1" scenarios="1" formatColumns="0" formatRows="0"/>
  <mergeCells count="2">
    <mergeCell ref="A1:T1"/>
    <mergeCell ref="F4:L4"/>
  </mergeCells>
  <phoneticPr fontId="13"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50B2-97B1-496D-8705-7B922CC49545}">
  <dimension ref="A1:K349"/>
  <sheetViews>
    <sheetView tabSelected="1" topLeftCell="A326" zoomScale="145" zoomScaleNormal="145" workbookViewId="0">
      <selection activeCell="L344" sqref="L344"/>
    </sheetView>
  </sheetViews>
  <sheetFormatPr defaultRowHeight="14.4" x14ac:dyDescent="0.3"/>
  <cols>
    <col min="1" max="1" width="27" bestFit="1" customWidth="1"/>
    <col min="2" max="2" width="23.6640625" customWidth="1"/>
    <col min="3" max="3" width="20.88671875" style="48" bestFit="1" customWidth="1"/>
    <col min="4" max="4" width="10.6640625" bestFit="1" customWidth="1"/>
    <col min="5" max="6" width="11.77734375" bestFit="1" customWidth="1"/>
    <col min="7" max="7" width="12.33203125" customWidth="1"/>
    <col min="8" max="8" width="11.6640625" customWidth="1"/>
    <col min="9" max="9" width="12.21875" customWidth="1"/>
    <col min="10" max="10" width="12.5546875" customWidth="1"/>
    <col min="11" max="11" width="12.77734375" customWidth="1"/>
  </cols>
  <sheetData>
    <row r="1" spans="1:11" s="2" customFormat="1" ht="21" x14ac:dyDescent="0.4">
      <c r="A1" s="61" t="s">
        <v>7</v>
      </c>
      <c r="B1" s="61"/>
      <c r="C1" s="61"/>
      <c r="D1" s="61"/>
      <c r="E1" s="61"/>
      <c r="F1" s="61"/>
      <c r="G1" s="61"/>
      <c r="H1" s="61"/>
      <c r="I1" s="61"/>
      <c r="J1" s="61"/>
      <c r="K1" s="61"/>
    </row>
    <row r="2" spans="1:11" ht="190.35" customHeight="1" x14ac:dyDescent="0.3">
      <c r="A2" s="60" t="s">
        <v>90</v>
      </c>
      <c r="B2" s="60"/>
      <c r="C2" s="60"/>
      <c r="D2" s="60"/>
      <c r="E2" s="60"/>
      <c r="F2" s="60"/>
      <c r="G2" s="60"/>
      <c r="H2" s="60"/>
      <c r="I2" s="60"/>
      <c r="J2" s="60"/>
      <c r="K2" s="60"/>
    </row>
    <row r="3" spans="1:11" x14ac:dyDescent="0.3">
      <c r="A3" s="45"/>
      <c r="B3" s="45"/>
      <c r="C3" s="46"/>
      <c r="D3" s="45"/>
      <c r="E3" s="45"/>
      <c r="F3" s="45"/>
      <c r="G3" s="45"/>
      <c r="H3" s="45"/>
      <c r="I3" s="45"/>
    </row>
    <row r="4" spans="1:11" ht="28.8" x14ac:dyDescent="0.3">
      <c r="A4" s="45" t="s">
        <v>58</v>
      </c>
      <c r="B4" s="45" t="s">
        <v>59</v>
      </c>
      <c r="C4" s="46" t="s">
        <v>60</v>
      </c>
      <c r="D4" s="46" t="s">
        <v>61</v>
      </c>
      <c r="E4" s="45" t="s">
        <v>1</v>
      </c>
      <c r="F4" s="45" t="s">
        <v>2</v>
      </c>
      <c r="G4" s="45" t="s">
        <v>3</v>
      </c>
      <c r="H4" s="45" t="s">
        <v>4</v>
      </c>
      <c r="I4" s="45" t="s">
        <v>5</v>
      </c>
      <c r="J4" s="45" t="s">
        <v>71</v>
      </c>
      <c r="K4" s="45" t="s">
        <v>72</v>
      </c>
    </row>
    <row r="5" spans="1:11" x14ac:dyDescent="0.3">
      <c r="A5" s="35" t="s">
        <v>18</v>
      </c>
      <c r="B5" s="35" t="s">
        <v>19</v>
      </c>
      <c r="C5" s="47">
        <v>145</v>
      </c>
      <c r="D5" s="35" t="s">
        <v>20</v>
      </c>
      <c r="E5" s="36"/>
      <c r="F5" s="36"/>
      <c r="G5" s="36"/>
      <c r="H5" s="36"/>
      <c r="I5" s="36"/>
      <c r="J5" s="36"/>
      <c r="K5" s="36"/>
    </row>
    <row r="6" spans="1:11" x14ac:dyDescent="0.3">
      <c r="A6" s="35" t="s">
        <v>18</v>
      </c>
      <c r="B6" s="35" t="s">
        <v>19</v>
      </c>
      <c r="C6" s="47">
        <v>150</v>
      </c>
      <c r="D6" s="35" t="s">
        <v>20</v>
      </c>
      <c r="E6" s="36"/>
      <c r="F6" s="36"/>
      <c r="G6" s="36"/>
      <c r="H6" s="36"/>
      <c r="I6" s="36"/>
      <c r="J6" s="36"/>
      <c r="K6" s="36"/>
    </row>
    <row r="7" spans="1:11" x14ac:dyDescent="0.3">
      <c r="A7" s="35" t="s">
        <v>18</v>
      </c>
      <c r="B7" s="35" t="s">
        <v>19</v>
      </c>
      <c r="C7" s="47">
        <v>160</v>
      </c>
      <c r="D7" s="35" t="s">
        <v>20</v>
      </c>
      <c r="E7" s="36"/>
      <c r="F7" s="36"/>
      <c r="G7" s="36"/>
      <c r="H7" s="36"/>
      <c r="I7" s="36"/>
      <c r="J7" s="36"/>
      <c r="K7" s="36"/>
    </row>
    <row r="8" spans="1:11" x14ac:dyDescent="0.3">
      <c r="A8" s="35" t="s">
        <v>18</v>
      </c>
      <c r="B8" s="35" t="s">
        <v>19</v>
      </c>
      <c r="C8" s="47">
        <v>170</v>
      </c>
      <c r="D8" s="35" t="s">
        <v>20</v>
      </c>
      <c r="E8" s="36"/>
      <c r="F8" s="36"/>
      <c r="G8" s="36"/>
      <c r="H8" s="36"/>
      <c r="I8" s="36"/>
      <c r="J8" s="36"/>
      <c r="K8" s="36"/>
    </row>
    <row r="9" spans="1:11" x14ac:dyDescent="0.3">
      <c r="A9" s="35" t="s">
        <v>18</v>
      </c>
      <c r="B9" s="35" t="s">
        <v>19</v>
      </c>
      <c r="C9" s="47">
        <v>180</v>
      </c>
      <c r="D9" s="35" t="s">
        <v>20</v>
      </c>
      <c r="E9" s="36"/>
      <c r="F9" s="36"/>
      <c r="G9" s="36"/>
      <c r="H9" s="36"/>
      <c r="I9" s="36"/>
      <c r="J9" s="36"/>
      <c r="K9" s="36"/>
    </row>
    <row r="10" spans="1:11" x14ac:dyDescent="0.3">
      <c r="A10" s="35" t="s">
        <v>18</v>
      </c>
      <c r="B10" s="35" t="s">
        <v>19</v>
      </c>
      <c r="C10" s="47">
        <v>200</v>
      </c>
      <c r="D10" s="35" t="s">
        <v>20</v>
      </c>
      <c r="E10" s="36"/>
      <c r="F10" s="36"/>
      <c r="G10" s="36"/>
      <c r="H10" s="36"/>
      <c r="I10" s="36"/>
      <c r="J10" s="36"/>
      <c r="K10" s="36"/>
    </row>
    <row r="11" spans="1:11" x14ac:dyDescent="0.3">
      <c r="A11" s="35" t="s">
        <v>18</v>
      </c>
      <c r="B11" s="35" t="s">
        <v>21</v>
      </c>
      <c r="C11" s="47">
        <v>55</v>
      </c>
      <c r="D11" s="35" t="s">
        <v>20</v>
      </c>
      <c r="E11" s="36"/>
      <c r="F11" s="36"/>
      <c r="G11" s="36"/>
      <c r="H11" s="36"/>
      <c r="I11" s="36"/>
      <c r="J11" s="36"/>
      <c r="K11" s="36"/>
    </row>
    <row r="12" spans="1:11" x14ac:dyDescent="0.3">
      <c r="A12" s="35" t="s">
        <v>18</v>
      </c>
      <c r="B12" s="35" t="s">
        <v>21</v>
      </c>
      <c r="C12" s="47">
        <v>60</v>
      </c>
      <c r="D12" s="35" t="s">
        <v>20</v>
      </c>
      <c r="E12" s="36"/>
      <c r="F12" s="36"/>
      <c r="G12" s="36"/>
      <c r="H12" s="36"/>
      <c r="I12" s="36"/>
      <c r="J12" s="36"/>
      <c r="K12" s="36"/>
    </row>
    <row r="13" spans="1:11" x14ac:dyDescent="0.3">
      <c r="A13" s="35" t="s">
        <v>18</v>
      </c>
      <c r="B13" s="35" t="s">
        <v>21</v>
      </c>
      <c r="C13" s="47">
        <v>70</v>
      </c>
      <c r="D13" s="35" t="s">
        <v>20</v>
      </c>
      <c r="E13" s="36"/>
      <c r="F13" s="36"/>
      <c r="G13" s="36"/>
      <c r="H13" s="36"/>
      <c r="I13" s="36"/>
      <c r="J13" s="36"/>
      <c r="K13" s="36"/>
    </row>
    <row r="14" spans="1:11" x14ac:dyDescent="0.3">
      <c r="A14" s="35" t="s">
        <v>18</v>
      </c>
      <c r="B14" s="35" t="s">
        <v>21</v>
      </c>
      <c r="C14" s="47">
        <v>80</v>
      </c>
      <c r="D14" s="35" t="s">
        <v>20</v>
      </c>
      <c r="E14" s="36"/>
      <c r="F14" s="36"/>
      <c r="G14" s="36"/>
      <c r="H14" s="36"/>
      <c r="I14" s="36"/>
      <c r="J14" s="36"/>
      <c r="K14" s="36"/>
    </row>
    <row r="15" spans="1:11" x14ac:dyDescent="0.3">
      <c r="A15" s="35" t="s">
        <v>18</v>
      </c>
      <c r="B15" s="35" t="s">
        <v>21</v>
      </c>
      <c r="C15" s="47">
        <v>90</v>
      </c>
      <c r="D15" s="35" t="s">
        <v>20</v>
      </c>
      <c r="E15" s="36"/>
      <c r="F15" s="36"/>
      <c r="G15" s="36"/>
      <c r="H15" s="36"/>
      <c r="I15" s="36"/>
      <c r="J15" s="36"/>
      <c r="K15" s="36"/>
    </row>
    <row r="16" spans="1:11" x14ac:dyDescent="0.3">
      <c r="A16" s="35" t="s">
        <v>18</v>
      </c>
      <c r="B16" s="35" t="s">
        <v>21</v>
      </c>
      <c r="C16" s="47">
        <v>100</v>
      </c>
      <c r="D16" s="35" t="s">
        <v>20</v>
      </c>
      <c r="E16" s="36"/>
      <c r="F16" s="36"/>
      <c r="G16" s="36"/>
      <c r="H16" s="36"/>
      <c r="I16" s="36"/>
      <c r="J16" s="36"/>
      <c r="K16" s="36"/>
    </row>
    <row r="17" spans="1:11" x14ac:dyDescent="0.3">
      <c r="A17" s="35" t="s">
        <v>18</v>
      </c>
      <c r="B17" s="35" t="s">
        <v>22</v>
      </c>
      <c r="C17" s="47">
        <v>50</v>
      </c>
      <c r="D17" s="35" t="s">
        <v>20</v>
      </c>
      <c r="E17" s="36"/>
      <c r="F17" s="36"/>
      <c r="G17" s="36"/>
      <c r="H17" s="36"/>
      <c r="I17" s="36"/>
      <c r="J17" s="36"/>
      <c r="K17" s="36"/>
    </row>
    <row r="18" spans="1:11" x14ac:dyDescent="0.3">
      <c r="A18" s="35" t="s">
        <v>18</v>
      </c>
      <c r="B18" s="35" t="s">
        <v>22</v>
      </c>
      <c r="C18" s="47">
        <v>60</v>
      </c>
      <c r="D18" s="35" t="s">
        <v>20</v>
      </c>
      <c r="E18" s="36"/>
      <c r="F18" s="36"/>
      <c r="G18" s="36"/>
      <c r="H18" s="36"/>
      <c r="I18" s="36"/>
      <c r="J18" s="36"/>
      <c r="K18" s="36"/>
    </row>
    <row r="19" spans="1:11" x14ac:dyDescent="0.3">
      <c r="A19" s="35" t="s">
        <v>18</v>
      </c>
      <c r="B19" s="35" t="s">
        <v>22</v>
      </c>
      <c r="C19" s="47">
        <v>70</v>
      </c>
      <c r="D19" s="35" t="s">
        <v>20</v>
      </c>
      <c r="E19" s="36"/>
      <c r="F19" s="36"/>
      <c r="G19" s="36"/>
      <c r="H19" s="36"/>
      <c r="I19" s="36"/>
      <c r="J19" s="36"/>
      <c r="K19" s="36"/>
    </row>
    <row r="20" spans="1:11" x14ac:dyDescent="0.3">
      <c r="A20" s="35" t="s">
        <v>18</v>
      </c>
      <c r="B20" s="35" t="s">
        <v>22</v>
      </c>
      <c r="C20" s="47">
        <v>80</v>
      </c>
      <c r="D20" s="35" t="s">
        <v>20</v>
      </c>
      <c r="E20" s="36"/>
      <c r="F20" s="36"/>
      <c r="G20" s="36"/>
      <c r="H20" s="36"/>
      <c r="I20" s="36"/>
      <c r="J20" s="36"/>
      <c r="K20" s="36"/>
    </row>
    <row r="21" spans="1:11" x14ac:dyDescent="0.3">
      <c r="A21" s="35" t="s">
        <v>18</v>
      </c>
      <c r="B21" s="35" t="s">
        <v>22</v>
      </c>
      <c r="C21" s="47">
        <v>90</v>
      </c>
      <c r="D21" s="35" t="s">
        <v>20</v>
      </c>
      <c r="E21" s="36"/>
      <c r="F21" s="36"/>
      <c r="G21" s="36"/>
      <c r="H21" s="36"/>
      <c r="I21" s="36"/>
      <c r="J21" s="36"/>
      <c r="K21" s="36"/>
    </row>
    <row r="22" spans="1:11" x14ac:dyDescent="0.3">
      <c r="A22" s="35" t="s">
        <v>18</v>
      </c>
      <c r="B22" s="35" t="s">
        <v>22</v>
      </c>
      <c r="C22" s="47">
        <v>100</v>
      </c>
      <c r="D22" s="35" t="s">
        <v>20</v>
      </c>
      <c r="E22" s="36"/>
      <c r="F22" s="36"/>
      <c r="G22" s="36"/>
      <c r="H22" s="36"/>
      <c r="I22" s="36"/>
      <c r="J22" s="36"/>
      <c r="K22" s="36"/>
    </row>
    <row r="23" spans="1:11" x14ac:dyDescent="0.3">
      <c r="A23" s="35" t="s">
        <v>18</v>
      </c>
      <c r="B23" s="35" t="s">
        <v>23</v>
      </c>
      <c r="C23" s="47">
        <v>20</v>
      </c>
      <c r="D23" s="35" t="s">
        <v>20</v>
      </c>
      <c r="E23" s="36"/>
      <c r="F23" s="36"/>
      <c r="G23" s="36"/>
      <c r="H23" s="36"/>
      <c r="I23" s="36"/>
      <c r="J23" s="36"/>
      <c r="K23" s="36"/>
    </row>
    <row r="24" spans="1:11" x14ac:dyDescent="0.3">
      <c r="A24" s="35" t="s">
        <v>18</v>
      </c>
      <c r="B24" s="35" t="s">
        <v>23</v>
      </c>
      <c r="C24" s="47">
        <v>25</v>
      </c>
      <c r="D24" s="35" t="s">
        <v>20</v>
      </c>
      <c r="E24" s="36"/>
      <c r="F24" s="36"/>
      <c r="G24" s="36"/>
      <c r="H24" s="36"/>
      <c r="I24" s="36"/>
      <c r="J24" s="36"/>
      <c r="K24" s="36"/>
    </row>
    <row r="25" spans="1:11" x14ac:dyDescent="0.3">
      <c r="A25" s="35" t="s">
        <v>18</v>
      </c>
      <c r="B25" s="35" t="s">
        <v>23</v>
      </c>
      <c r="C25" s="47">
        <v>30</v>
      </c>
      <c r="D25" s="35" t="s">
        <v>20</v>
      </c>
      <c r="E25" s="36"/>
      <c r="F25" s="36"/>
      <c r="G25" s="36"/>
      <c r="H25" s="36"/>
      <c r="I25" s="36"/>
      <c r="J25" s="36"/>
      <c r="K25" s="36"/>
    </row>
    <row r="26" spans="1:11" x14ac:dyDescent="0.3">
      <c r="A26" s="35" t="s">
        <v>18</v>
      </c>
      <c r="B26" s="35" t="s">
        <v>23</v>
      </c>
      <c r="C26" s="47">
        <v>35</v>
      </c>
      <c r="D26" s="35" t="s">
        <v>20</v>
      </c>
      <c r="E26" s="36"/>
      <c r="F26" s="36"/>
      <c r="G26" s="36"/>
      <c r="H26" s="36"/>
      <c r="I26" s="36"/>
      <c r="J26" s="36"/>
      <c r="K26" s="36"/>
    </row>
    <row r="27" spans="1:11" x14ac:dyDescent="0.3">
      <c r="A27" s="35" t="s">
        <v>18</v>
      </c>
      <c r="B27" s="35" t="s">
        <v>23</v>
      </c>
      <c r="C27" s="47">
        <v>40</v>
      </c>
      <c r="D27" s="35" t="s">
        <v>20</v>
      </c>
      <c r="E27" s="36"/>
      <c r="F27" s="36"/>
      <c r="G27" s="36"/>
      <c r="H27" s="36"/>
      <c r="I27" s="36"/>
      <c r="J27" s="36"/>
      <c r="K27" s="36"/>
    </row>
    <row r="28" spans="1:11" x14ac:dyDescent="0.3">
      <c r="A28" s="35" t="s">
        <v>18</v>
      </c>
      <c r="B28" s="35" t="s">
        <v>23</v>
      </c>
      <c r="C28" s="47">
        <v>60</v>
      </c>
      <c r="D28" s="35" t="s">
        <v>20</v>
      </c>
      <c r="E28" s="36"/>
      <c r="F28" s="36"/>
      <c r="G28" s="36"/>
      <c r="H28" s="36"/>
      <c r="I28" s="36"/>
      <c r="J28" s="36"/>
      <c r="K28" s="36"/>
    </row>
    <row r="29" spans="1:11" x14ac:dyDescent="0.3">
      <c r="A29" s="35" t="s">
        <v>18</v>
      </c>
      <c r="B29" s="35" t="s">
        <v>24</v>
      </c>
      <c r="C29" s="47">
        <v>20</v>
      </c>
      <c r="D29" s="35" t="s">
        <v>20</v>
      </c>
      <c r="E29" s="36"/>
      <c r="F29" s="36"/>
      <c r="G29" s="36"/>
      <c r="H29" s="36"/>
      <c r="I29" s="36"/>
      <c r="J29" s="36"/>
      <c r="K29" s="36"/>
    </row>
    <row r="30" spans="1:11" x14ac:dyDescent="0.3">
      <c r="A30" s="35" t="s">
        <v>18</v>
      </c>
      <c r="B30" s="35" t="s">
        <v>24</v>
      </c>
      <c r="C30" s="47">
        <v>25</v>
      </c>
      <c r="D30" s="35" t="s">
        <v>20</v>
      </c>
      <c r="E30" s="36"/>
      <c r="F30" s="36"/>
      <c r="G30" s="36"/>
      <c r="H30" s="36"/>
      <c r="I30" s="36"/>
      <c r="J30" s="36"/>
      <c r="K30" s="36"/>
    </row>
    <row r="31" spans="1:11" x14ac:dyDescent="0.3">
      <c r="A31" s="35" t="s">
        <v>18</v>
      </c>
      <c r="B31" s="35" t="s">
        <v>24</v>
      </c>
      <c r="C31" s="47">
        <v>30</v>
      </c>
      <c r="D31" s="35" t="s">
        <v>20</v>
      </c>
      <c r="E31" s="36"/>
      <c r="F31" s="36"/>
      <c r="G31" s="36"/>
      <c r="H31" s="36"/>
      <c r="I31" s="36"/>
      <c r="J31" s="36"/>
      <c r="K31" s="36"/>
    </row>
    <row r="32" spans="1:11" x14ac:dyDescent="0.3">
      <c r="A32" s="35" t="s">
        <v>18</v>
      </c>
      <c r="B32" s="35" t="s">
        <v>24</v>
      </c>
      <c r="C32" s="47">
        <v>35</v>
      </c>
      <c r="D32" s="35" t="s">
        <v>20</v>
      </c>
      <c r="E32" s="36"/>
      <c r="F32" s="36"/>
      <c r="G32" s="36"/>
      <c r="H32" s="36"/>
      <c r="I32" s="36"/>
      <c r="J32" s="36"/>
      <c r="K32" s="36"/>
    </row>
    <row r="33" spans="1:11" x14ac:dyDescent="0.3">
      <c r="A33" s="35" t="s">
        <v>18</v>
      </c>
      <c r="B33" s="35" t="s">
        <v>24</v>
      </c>
      <c r="C33" s="47">
        <v>40</v>
      </c>
      <c r="D33" s="35" t="s">
        <v>20</v>
      </c>
      <c r="E33" s="36"/>
      <c r="F33" s="36"/>
      <c r="G33" s="36"/>
      <c r="H33" s="36"/>
      <c r="I33" s="36"/>
      <c r="J33" s="36"/>
      <c r="K33" s="36"/>
    </row>
    <row r="34" spans="1:11" x14ac:dyDescent="0.3">
      <c r="A34" s="35" t="s">
        <v>18</v>
      </c>
      <c r="B34" s="35" t="s">
        <v>24</v>
      </c>
      <c r="C34" s="47">
        <v>60</v>
      </c>
      <c r="D34" s="35" t="s">
        <v>20</v>
      </c>
      <c r="E34" s="36"/>
      <c r="F34" s="36"/>
      <c r="G34" s="36"/>
      <c r="H34" s="36"/>
      <c r="I34" s="36"/>
      <c r="J34" s="36"/>
      <c r="K34" s="36"/>
    </row>
    <row r="35" spans="1:11" x14ac:dyDescent="0.3">
      <c r="A35" s="35" t="s">
        <v>18</v>
      </c>
      <c r="B35" s="35" t="s">
        <v>25</v>
      </c>
      <c r="C35" s="47">
        <v>20</v>
      </c>
      <c r="D35" s="35" t="s">
        <v>20</v>
      </c>
      <c r="E35" s="36"/>
      <c r="F35" s="36"/>
      <c r="G35" s="36"/>
      <c r="H35" s="36"/>
      <c r="I35" s="36"/>
      <c r="J35" s="36"/>
      <c r="K35" s="36"/>
    </row>
    <row r="36" spans="1:11" x14ac:dyDescent="0.3">
      <c r="A36" s="35" t="s">
        <v>18</v>
      </c>
      <c r="B36" s="35" t="s">
        <v>25</v>
      </c>
      <c r="C36" s="47">
        <v>25</v>
      </c>
      <c r="D36" s="35" t="s">
        <v>20</v>
      </c>
      <c r="E36" s="36"/>
      <c r="F36" s="36"/>
      <c r="G36" s="36"/>
      <c r="H36" s="36"/>
      <c r="I36" s="36"/>
      <c r="J36" s="36"/>
      <c r="K36" s="36"/>
    </row>
    <row r="37" spans="1:11" x14ac:dyDescent="0.3">
      <c r="A37" s="35" t="s">
        <v>18</v>
      </c>
      <c r="B37" s="35" t="s">
        <v>25</v>
      </c>
      <c r="C37" s="47">
        <v>30</v>
      </c>
      <c r="D37" s="35" t="s">
        <v>20</v>
      </c>
      <c r="E37" s="36"/>
      <c r="F37" s="36"/>
      <c r="G37" s="36"/>
      <c r="H37" s="36"/>
      <c r="I37" s="36"/>
      <c r="J37" s="36"/>
      <c r="K37" s="36"/>
    </row>
    <row r="38" spans="1:11" x14ac:dyDescent="0.3">
      <c r="A38" s="35" t="s">
        <v>18</v>
      </c>
      <c r="B38" s="35" t="s">
        <v>25</v>
      </c>
      <c r="C38" s="47">
        <v>35</v>
      </c>
      <c r="D38" s="35" t="s">
        <v>20</v>
      </c>
      <c r="E38" s="36"/>
      <c r="F38" s="36"/>
      <c r="G38" s="36"/>
      <c r="H38" s="36"/>
      <c r="I38" s="36"/>
      <c r="J38" s="36"/>
      <c r="K38" s="36"/>
    </row>
    <row r="39" spans="1:11" x14ac:dyDescent="0.3">
      <c r="A39" s="35" t="s">
        <v>18</v>
      </c>
      <c r="B39" s="35" t="s">
        <v>25</v>
      </c>
      <c r="C39" s="47">
        <v>40</v>
      </c>
      <c r="D39" s="35" t="s">
        <v>20</v>
      </c>
      <c r="E39" s="36"/>
      <c r="F39" s="36"/>
      <c r="G39" s="36"/>
      <c r="H39" s="36"/>
      <c r="I39" s="36"/>
      <c r="J39" s="36"/>
      <c r="K39" s="36"/>
    </row>
    <row r="40" spans="1:11" x14ac:dyDescent="0.3">
      <c r="A40" s="35" t="s">
        <v>18</v>
      </c>
      <c r="B40" s="35" t="s">
        <v>25</v>
      </c>
      <c r="C40" s="47">
        <v>60</v>
      </c>
      <c r="D40" s="35" t="s">
        <v>20</v>
      </c>
      <c r="E40" s="36"/>
      <c r="F40" s="36"/>
      <c r="G40" s="36"/>
      <c r="H40" s="36"/>
      <c r="I40" s="36"/>
      <c r="J40" s="36"/>
      <c r="K40" s="36"/>
    </row>
    <row r="41" spans="1:11" x14ac:dyDescent="0.3">
      <c r="A41" s="35" t="s">
        <v>18</v>
      </c>
      <c r="B41" s="35" t="s">
        <v>26</v>
      </c>
      <c r="C41" s="47">
        <v>10</v>
      </c>
      <c r="D41" s="35" t="s">
        <v>20</v>
      </c>
      <c r="E41" s="36"/>
      <c r="F41" s="36"/>
      <c r="G41" s="36"/>
      <c r="H41" s="36"/>
      <c r="I41" s="36"/>
      <c r="J41" s="36"/>
      <c r="K41" s="36"/>
    </row>
    <row r="42" spans="1:11" x14ac:dyDescent="0.3">
      <c r="A42" s="35" t="s">
        <v>18</v>
      </c>
      <c r="B42" s="35" t="s">
        <v>26</v>
      </c>
      <c r="C42" s="47">
        <v>15</v>
      </c>
      <c r="D42" s="35" t="s">
        <v>20</v>
      </c>
      <c r="E42" s="36"/>
      <c r="F42" s="36"/>
      <c r="G42" s="36"/>
      <c r="H42" s="36"/>
      <c r="I42" s="36"/>
      <c r="J42" s="36"/>
      <c r="K42" s="36"/>
    </row>
    <row r="43" spans="1:11" x14ac:dyDescent="0.3">
      <c r="A43" s="35" t="s">
        <v>18</v>
      </c>
      <c r="B43" s="35" t="s">
        <v>26</v>
      </c>
      <c r="C43" s="47">
        <v>20</v>
      </c>
      <c r="D43" s="35" t="s">
        <v>20</v>
      </c>
      <c r="E43" s="36"/>
      <c r="F43" s="36"/>
      <c r="G43" s="36"/>
      <c r="H43" s="36"/>
      <c r="I43" s="36"/>
      <c r="J43" s="36"/>
      <c r="K43" s="36"/>
    </row>
    <row r="44" spans="1:11" x14ac:dyDescent="0.3">
      <c r="A44" s="35" t="s">
        <v>18</v>
      </c>
      <c r="B44" s="35" t="s">
        <v>26</v>
      </c>
      <c r="C44" s="47">
        <v>25</v>
      </c>
      <c r="D44" s="35" t="s">
        <v>20</v>
      </c>
      <c r="E44" s="36"/>
      <c r="F44" s="36"/>
      <c r="G44" s="36"/>
      <c r="H44" s="36"/>
      <c r="I44" s="36"/>
      <c r="J44" s="36"/>
      <c r="K44" s="36"/>
    </row>
    <row r="45" spans="1:11" x14ac:dyDescent="0.3">
      <c r="A45" s="35" t="s">
        <v>18</v>
      </c>
      <c r="B45" s="35" t="s">
        <v>26</v>
      </c>
      <c r="C45" s="47">
        <v>30</v>
      </c>
      <c r="D45" s="35" t="s">
        <v>20</v>
      </c>
      <c r="E45" s="36"/>
      <c r="F45" s="36"/>
      <c r="G45" s="36"/>
      <c r="H45" s="36"/>
      <c r="I45" s="36"/>
      <c r="J45" s="36"/>
      <c r="K45" s="36"/>
    </row>
    <row r="46" spans="1:11" x14ac:dyDescent="0.3">
      <c r="A46" s="35" t="s">
        <v>18</v>
      </c>
      <c r="B46" s="35" t="s">
        <v>26</v>
      </c>
      <c r="C46" s="47">
        <v>40</v>
      </c>
      <c r="D46" s="35" t="s">
        <v>20</v>
      </c>
      <c r="E46" s="36"/>
      <c r="F46" s="36"/>
      <c r="G46" s="36"/>
      <c r="H46" s="36"/>
      <c r="I46" s="36"/>
      <c r="J46" s="36"/>
      <c r="K46" s="36"/>
    </row>
    <row r="47" spans="1:11" x14ac:dyDescent="0.3">
      <c r="A47" s="35" t="s">
        <v>18</v>
      </c>
      <c r="B47" s="35" t="s">
        <v>27</v>
      </c>
      <c r="C47" s="47">
        <v>10</v>
      </c>
      <c r="D47" s="35" t="s">
        <v>20</v>
      </c>
      <c r="E47" s="36"/>
      <c r="F47" s="36"/>
      <c r="G47" s="36"/>
      <c r="H47" s="36"/>
      <c r="I47" s="36"/>
      <c r="J47" s="36"/>
      <c r="K47" s="36"/>
    </row>
    <row r="48" spans="1:11" x14ac:dyDescent="0.3">
      <c r="A48" s="35" t="s">
        <v>18</v>
      </c>
      <c r="B48" s="35" t="s">
        <v>27</v>
      </c>
      <c r="C48" s="47">
        <v>15</v>
      </c>
      <c r="D48" s="35" t="s">
        <v>20</v>
      </c>
      <c r="E48" s="36"/>
      <c r="F48" s="36"/>
      <c r="G48" s="36"/>
      <c r="H48" s="36"/>
      <c r="I48" s="36"/>
      <c r="J48" s="36"/>
      <c r="K48" s="36"/>
    </row>
    <row r="49" spans="1:11" x14ac:dyDescent="0.3">
      <c r="A49" s="35" t="s">
        <v>18</v>
      </c>
      <c r="B49" s="35" t="s">
        <v>27</v>
      </c>
      <c r="C49" s="47">
        <v>20</v>
      </c>
      <c r="D49" s="35" t="s">
        <v>20</v>
      </c>
      <c r="E49" s="36"/>
      <c r="F49" s="36"/>
      <c r="G49" s="36"/>
      <c r="H49" s="36"/>
      <c r="I49" s="36"/>
      <c r="J49" s="36"/>
      <c r="K49" s="36"/>
    </row>
    <row r="50" spans="1:11" x14ac:dyDescent="0.3">
      <c r="A50" s="35" t="s">
        <v>18</v>
      </c>
      <c r="B50" s="35" t="s">
        <v>27</v>
      </c>
      <c r="C50" s="47">
        <v>25</v>
      </c>
      <c r="D50" s="35" t="s">
        <v>20</v>
      </c>
      <c r="E50" s="36"/>
      <c r="F50" s="36"/>
      <c r="G50" s="36"/>
      <c r="H50" s="36"/>
      <c r="I50" s="36"/>
      <c r="J50" s="36"/>
      <c r="K50" s="36"/>
    </row>
    <row r="51" spans="1:11" x14ac:dyDescent="0.3">
      <c r="A51" s="35" t="s">
        <v>18</v>
      </c>
      <c r="B51" s="35" t="s">
        <v>27</v>
      </c>
      <c r="C51" s="47">
        <v>30</v>
      </c>
      <c r="D51" s="35" t="s">
        <v>20</v>
      </c>
      <c r="E51" s="36"/>
      <c r="F51" s="36"/>
      <c r="G51" s="36"/>
      <c r="H51" s="36"/>
      <c r="I51" s="36"/>
      <c r="J51" s="36"/>
      <c r="K51" s="36"/>
    </row>
    <row r="52" spans="1:11" x14ac:dyDescent="0.3">
      <c r="A52" s="35" t="s">
        <v>18</v>
      </c>
      <c r="B52" s="35" t="s">
        <v>27</v>
      </c>
      <c r="C52" s="47">
        <v>40</v>
      </c>
      <c r="D52" s="35" t="s">
        <v>20</v>
      </c>
      <c r="E52" s="36"/>
      <c r="F52" s="36"/>
      <c r="G52" s="36"/>
      <c r="H52" s="36"/>
      <c r="I52" s="36"/>
      <c r="J52" s="36"/>
      <c r="K52" s="36"/>
    </row>
    <row r="53" spans="1:11" x14ac:dyDescent="0.3">
      <c r="A53" s="35" t="s">
        <v>18</v>
      </c>
      <c r="B53" s="35" t="s">
        <v>28</v>
      </c>
      <c r="C53" s="47">
        <v>10</v>
      </c>
      <c r="D53" s="35" t="s">
        <v>20</v>
      </c>
      <c r="E53" s="36"/>
      <c r="F53" s="36"/>
      <c r="G53" s="36"/>
      <c r="H53" s="36"/>
      <c r="I53" s="36"/>
      <c r="J53" s="36"/>
      <c r="K53" s="36"/>
    </row>
    <row r="54" spans="1:11" x14ac:dyDescent="0.3">
      <c r="A54" s="35" t="s">
        <v>18</v>
      </c>
      <c r="B54" s="35" t="s">
        <v>28</v>
      </c>
      <c r="C54" s="47">
        <v>15</v>
      </c>
      <c r="D54" s="35" t="s">
        <v>20</v>
      </c>
      <c r="E54" s="36"/>
      <c r="F54" s="36"/>
      <c r="G54" s="36"/>
      <c r="H54" s="36"/>
      <c r="I54" s="36"/>
      <c r="J54" s="36"/>
      <c r="K54" s="36"/>
    </row>
    <row r="55" spans="1:11" x14ac:dyDescent="0.3">
      <c r="A55" s="35" t="s">
        <v>18</v>
      </c>
      <c r="B55" s="35" t="s">
        <v>28</v>
      </c>
      <c r="C55" s="47">
        <v>20</v>
      </c>
      <c r="D55" s="35" t="s">
        <v>20</v>
      </c>
      <c r="E55" s="36"/>
      <c r="F55" s="36"/>
      <c r="G55" s="36"/>
      <c r="H55" s="36"/>
      <c r="I55" s="36"/>
      <c r="J55" s="36"/>
      <c r="K55" s="36"/>
    </row>
    <row r="56" spans="1:11" x14ac:dyDescent="0.3">
      <c r="A56" s="35" t="s">
        <v>18</v>
      </c>
      <c r="B56" s="35" t="s">
        <v>28</v>
      </c>
      <c r="C56" s="47">
        <v>25</v>
      </c>
      <c r="D56" s="35" t="s">
        <v>20</v>
      </c>
      <c r="E56" s="36"/>
      <c r="F56" s="36"/>
      <c r="G56" s="36"/>
      <c r="H56" s="36"/>
      <c r="I56" s="36"/>
      <c r="J56" s="36"/>
      <c r="K56" s="36"/>
    </row>
    <row r="57" spans="1:11" x14ac:dyDescent="0.3">
      <c r="A57" s="35" t="s">
        <v>18</v>
      </c>
      <c r="B57" s="35" t="s">
        <v>28</v>
      </c>
      <c r="C57" s="47">
        <v>30</v>
      </c>
      <c r="D57" s="35" t="s">
        <v>20</v>
      </c>
      <c r="E57" s="36"/>
      <c r="F57" s="36"/>
      <c r="G57" s="36"/>
      <c r="H57" s="36"/>
      <c r="I57" s="36"/>
      <c r="J57" s="36"/>
      <c r="K57" s="36"/>
    </row>
    <row r="58" spans="1:11" x14ac:dyDescent="0.3">
      <c r="A58" s="35" t="s">
        <v>18</v>
      </c>
      <c r="B58" s="35" t="s">
        <v>28</v>
      </c>
      <c r="C58" s="47">
        <v>40</v>
      </c>
      <c r="D58" s="35" t="s">
        <v>20</v>
      </c>
      <c r="E58" s="36"/>
      <c r="F58" s="36"/>
      <c r="G58" s="36"/>
      <c r="H58" s="36"/>
      <c r="I58" s="36"/>
      <c r="J58" s="36"/>
      <c r="K58" s="36"/>
    </row>
    <row r="59" spans="1:11" x14ac:dyDescent="0.3">
      <c r="A59" s="35" t="s">
        <v>29</v>
      </c>
      <c r="B59" s="35" t="s">
        <v>19</v>
      </c>
      <c r="C59" s="47">
        <v>500</v>
      </c>
      <c r="D59" s="35" t="s">
        <v>20</v>
      </c>
      <c r="E59" s="36"/>
      <c r="F59" s="36"/>
      <c r="G59" s="36"/>
      <c r="H59" s="36"/>
      <c r="I59" s="36"/>
      <c r="J59" s="36"/>
      <c r="K59" s="36"/>
    </row>
    <row r="60" spans="1:11" x14ac:dyDescent="0.3">
      <c r="A60" s="35" t="s">
        <v>29</v>
      </c>
      <c r="B60" s="35" t="s">
        <v>19</v>
      </c>
      <c r="C60" s="47">
        <v>550</v>
      </c>
      <c r="D60" s="35" t="s">
        <v>20</v>
      </c>
      <c r="E60" s="36"/>
      <c r="F60" s="36"/>
      <c r="G60" s="36"/>
      <c r="H60" s="36"/>
      <c r="I60" s="36"/>
      <c r="J60" s="36"/>
      <c r="K60" s="36"/>
    </row>
    <row r="61" spans="1:11" x14ac:dyDescent="0.3">
      <c r="A61" s="35" t="s">
        <v>29</v>
      </c>
      <c r="B61" s="35" t="s">
        <v>19</v>
      </c>
      <c r="C61" s="47">
        <v>600</v>
      </c>
      <c r="D61" s="35" t="s">
        <v>20</v>
      </c>
      <c r="E61" s="36"/>
      <c r="F61" s="36"/>
      <c r="G61" s="36"/>
      <c r="H61" s="36"/>
      <c r="I61" s="36"/>
      <c r="J61" s="36"/>
      <c r="K61" s="36"/>
    </row>
    <row r="62" spans="1:11" x14ac:dyDescent="0.3">
      <c r="A62" s="35" t="s">
        <v>29</v>
      </c>
      <c r="B62" s="35" t="s">
        <v>19</v>
      </c>
      <c r="C62" s="47">
        <v>700</v>
      </c>
      <c r="D62" s="35" t="s">
        <v>20</v>
      </c>
      <c r="E62" s="36"/>
      <c r="F62" s="36"/>
      <c r="G62" s="36"/>
      <c r="H62" s="36"/>
      <c r="I62" s="36"/>
      <c r="J62" s="36"/>
      <c r="K62" s="36"/>
    </row>
    <row r="63" spans="1:11" x14ac:dyDescent="0.3">
      <c r="A63" s="35" t="s">
        <v>29</v>
      </c>
      <c r="B63" s="35" t="s">
        <v>19</v>
      </c>
      <c r="C63" s="47">
        <v>800</v>
      </c>
      <c r="D63" s="35" t="s">
        <v>20</v>
      </c>
      <c r="E63" s="36"/>
      <c r="F63" s="36"/>
      <c r="G63" s="36"/>
      <c r="H63" s="36"/>
      <c r="I63" s="36"/>
      <c r="J63" s="36"/>
      <c r="K63" s="36"/>
    </row>
    <row r="64" spans="1:11" x14ac:dyDescent="0.3">
      <c r="A64" s="35" t="s">
        <v>29</v>
      </c>
      <c r="B64" s="35" t="s">
        <v>19</v>
      </c>
      <c r="C64" s="47">
        <v>1024</v>
      </c>
      <c r="D64" s="35" t="s">
        <v>20</v>
      </c>
      <c r="E64" s="36"/>
      <c r="F64" s="36"/>
      <c r="G64" s="36"/>
      <c r="H64" s="36"/>
      <c r="I64" s="36"/>
      <c r="J64" s="36"/>
      <c r="K64" s="36"/>
    </row>
    <row r="65" spans="1:11" x14ac:dyDescent="0.3">
      <c r="A65" s="35" t="s">
        <v>29</v>
      </c>
      <c r="B65" s="35" t="s">
        <v>19</v>
      </c>
      <c r="C65" s="47">
        <v>2048</v>
      </c>
      <c r="D65" s="35" t="s">
        <v>20</v>
      </c>
      <c r="E65" s="36"/>
      <c r="F65" s="36"/>
      <c r="G65" s="36"/>
      <c r="H65" s="36"/>
      <c r="I65" s="36"/>
      <c r="J65" s="36"/>
      <c r="K65" s="36"/>
    </row>
    <row r="66" spans="1:11" x14ac:dyDescent="0.3">
      <c r="A66" s="35" t="s">
        <v>29</v>
      </c>
      <c r="B66" s="35" t="s">
        <v>21</v>
      </c>
      <c r="C66" s="47">
        <v>300</v>
      </c>
      <c r="D66" s="35" t="s">
        <v>20</v>
      </c>
      <c r="E66" s="36"/>
      <c r="F66" s="36"/>
      <c r="G66" s="36"/>
      <c r="H66" s="36"/>
      <c r="I66" s="36"/>
      <c r="J66" s="36"/>
      <c r="K66" s="36"/>
    </row>
    <row r="67" spans="1:11" x14ac:dyDescent="0.3">
      <c r="A67" s="35" t="s">
        <v>29</v>
      </c>
      <c r="B67" s="35" t="s">
        <v>21</v>
      </c>
      <c r="C67" s="47">
        <v>350</v>
      </c>
      <c r="D67" s="35" t="s">
        <v>20</v>
      </c>
      <c r="E67" s="36"/>
      <c r="F67" s="36"/>
      <c r="G67" s="36"/>
      <c r="H67" s="36"/>
      <c r="I67" s="36"/>
      <c r="J67" s="36"/>
      <c r="K67" s="36"/>
    </row>
    <row r="68" spans="1:11" x14ac:dyDescent="0.3">
      <c r="A68" s="35" t="s">
        <v>29</v>
      </c>
      <c r="B68" s="35" t="s">
        <v>21</v>
      </c>
      <c r="C68" s="47">
        <v>400</v>
      </c>
      <c r="D68" s="35" t="s">
        <v>20</v>
      </c>
      <c r="E68" s="36"/>
      <c r="F68" s="36"/>
      <c r="G68" s="36"/>
      <c r="H68" s="36"/>
      <c r="I68" s="36"/>
      <c r="J68" s="36"/>
      <c r="K68" s="36"/>
    </row>
    <row r="69" spans="1:11" x14ac:dyDescent="0.3">
      <c r="A69" s="35" t="s">
        <v>29</v>
      </c>
      <c r="B69" s="35" t="s">
        <v>21</v>
      </c>
      <c r="C69" s="47">
        <v>450</v>
      </c>
      <c r="D69" s="35" t="s">
        <v>20</v>
      </c>
      <c r="E69" s="36"/>
      <c r="F69" s="36"/>
      <c r="G69" s="36"/>
      <c r="H69" s="36"/>
      <c r="I69" s="36"/>
      <c r="J69" s="36"/>
      <c r="K69" s="36"/>
    </row>
    <row r="70" spans="1:11" x14ac:dyDescent="0.3">
      <c r="A70" s="35" t="s">
        <v>29</v>
      </c>
      <c r="B70" s="35" t="s">
        <v>21</v>
      </c>
      <c r="C70" s="47">
        <v>600</v>
      </c>
      <c r="D70" s="35" t="s">
        <v>20</v>
      </c>
      <c r="E70" s="36"/>
      <c r="F70" s="36"/>
      <c r="G70" s="36"/>
      <c r="H70" s="36"/>
      <c r="I70" s="36"/>
      <c r="J70" s="36"/>
      <c r="K70" s="36"/>
    </row>
    <row r="71" spans="1:11" x14ac:dyDescent="0.3">
      <c r="A71" s="35" t="s">
        <v>29</v>
      </c>
      <c r="B71" s="35" t="s">
        <v>21</v>
      </c>
      <c r="C71" s="47">
        <v>1024</v>
      </c>
      <c r="D71" s="35" t="s">
        <v>20</v>
      </c>
      <c r="E71" s="36"/>
      <c r="F71" s="36"/>
      <c r="G71" s="36"/>
      <c r="H71" s="36"/>
      <c r="I71" s="36"/>
      <c r="J71" s="36"/>
      <c r="K71" s="36"/>
    </row>
    <row r="72" spans="1:11" x14ac:dyDescent="0.3">
      <c r="A72" s="35" t="s">
        <v>29</v>
      </c>
      <c r="B72" s="35" t="s">
        <v>21</v>
      </c>
      <c r="C72" s="47">
        <v>2048</v>
      </c>
      <c r="D72" s="35" t="s">
        <v>20</v>
      </c>
      <c r="E72" s="36"/>
      <c r="F72" s="36"/>
      <c r="G72" s="36"/>
      <c r="H72" s="36"/>
      <c r="I72" s="36"/>
      <c r="J72" s="36"/>
      <c r="K72" s="36"/>
    </row>
    <row r="73" spans="1:11" x14ac:dyDescent="0.3">
      <c r="A73" s="35" t="s">
        <v>29</v>
      </c>
      <c r="B73" s="35" t="s">
        <v>22</v>
      </c>
      <c r="C73" s="47">
        <v>250</v>
      </c>
      <c r="D73" s="35" t="s">
        <v>20</v>
      </c>
      <c r="E73" s="36"/>
      <c r="F73" s="36"/>
      <c r="G73" s="36"/>
      <c r="H73" s="36"/>
      <c r="I73" s="36"/>
      <c r="J73" s="36"/>
      <c r="K73" s="36"/>
    </row>
    <row r="74" spans="1:11" x14ac:dyDescent="0.3">
      <c r="A74" s="35" t="s">
        <v>29</v>
      </c>
      <c r="B74" s="35" t="s">
        <v>22</v>
      </c>
      <c r="C74" s="47">
        <v>300</v>
      </c>
      <c r="D74" s="35" t="s">
        <v>20</v>
      </c>
      <c r="E74" s="36"/>
      <c r="F74" s="36"/>
      <c r="G74" s="36"/>
      <c r="H74" s="36"/>
      <c r="I74" s="36"/>
      <c r="J74" s="36"/>
      <c r="K74" s="36"/>
    </row>
    <row r="75" spans="1:11" x14ac:dyDescent="0.3">
      <c r="A75" s="35" t="s">
        <v>29</v>
      </c>
      <c r="B75" s="35" t="s">
        <v>22</v>
      </c>
      <c r="C75" s="47">
        <v>350</v>
      </c>
      <c r="D75" s="35" t="s">
        <v>20</v>
      </c>
      <c r="E75" s="36"/>
      <c r="F75" s="36"/>
      <c r="G75" s="36"/>
      <c r="H75" s="36"/>
      <c r="I75" s="36"/>
      <c r="J75" s="36"/>
      <c r="K75" s="36"/>
    </row>
    <row r="76" spans="1:11" x14ac:dyDescent="0.3">
      <c r="A76" s="35" t="s">
        <v>29</v>
      </c>
      <c r="B76" s="35" t="s">
        <v>22</v>
      </c>
      <c r="C76" s="47">
        <v>400</v>
      </c>
      <c r="D76" s="35" t="s">
        <v>20</v>
      </c>
      <c r="E76" s="36"/>
      <c r="F76" s="36"/>
      <c r="G76" s="36"/>
      <c r="H76" s="36"/>
      <c r="I76" s="36"/>
      <c r="J76" s="36"/>
      <c r="K76" s="36"/>
    </row>
    <row r="77" spans="1:11" x14ac:dyDescent="0.3">
      <c r="A77" s="35" t="s">
        <v>29</v>
      </c>
      <c r="B77" s="35" t="s">
        <v>22</v>
      </c>
      <c r="C77" s="47">
        <v>500</v>
      </c>
      <c r="D77" s="35" t="s">
        <v>20</v>
      </c>
      <c r="E77" s="36"/>
      <c r="F77" s="36"/>
      <c r="G77" s="36"/>
      <c r="H77" s="36"/>
      <c r="I77" s="36"/>
      <c r="J77" s="36"/>
      <c r="K77" s="36"/>
    </row>
    <row r="78" spans="1:11" x14ac:dyDescent="0.3">
      <c r="A78" s="35" t="s">
        <v>29</v>
      </c>
      <c r="B78" s="35" t="s">
        <v>22</v>
      </c>
      <c r="C78" s="47">
        <v>1024</v>
      </c>
      <c r="D78" s="35" t="s">
        <v>20</v>
      </c>
      <c r="E78" s="36"/>
      <c r="F78" s="36"/>
      <c r="G78" s="36"/>
      <c r="H78" s="36"/>
      <c r="I78" s="36"/>
      <c r="J78" s="36"/>
      <c r="K78" s="36"/>
    </row>
    <row r="79" spans="1:11" x14ac:dyDescent="0.3">
      <c r="A79" s="35" t="s">
        <v>29</v>
      </c>
      <c r="B79" s="35" t="s">
        <v>22</v>
      </c>
      <c r="C79" s="47">
        <v>2048</v>
      </c>
      <c r="D79" s="35" t="s">
        <v>20</v>
      </c>
      <c r="E79" s="36"/>
      <c r="F79" s="36"/>
      <c r="G79" s="36"/>
      <c r="H79" s="36"/>
      <c r="I79" s="36"/>
      <c r="J79" s="36"/>
      <c r="K79" s="36"/>
    </row>
    <row r="80" spans="1:11" x14ac:dyDescent="0.3">
      <c r="A80" s="35" t="s">
        <v>29</v>
      </c>
      <c r="B80" s="35" t="s">
        <v>23</v>
      </c>
      <c r="C80" s="47">
        <v>100</v>
      </c>
      <c r="D80" s="35" t="s">
        <v>20</v>
      </c>
      <c r="E80" s="36"/>
      <c r="F80" s="36"/>
      <c r="G80" s="36"/>
      <c r="H80" s="36"/>
      <c r="I80" s="36"/>
      <c r="J80" s="36"/>
      <c r="K80" s="36"/>
    </row>
    <row r="81" spans="1:11" x14ac:dyDescent="0.3">
      <c r="A81" s="35" t="s">
        <v>29</v>
      </c>
      <c r="B81" s="35" t="s">
        <v>23</v>
      </c>
      <c r="C81" s="47">
        <v>125</v>
      </c>
      <c r="D81" s="35" t="s">
        <v>20</v>
      </c>
      <c r="E81" s="36"/>
      <c r="F81" s="36"/>
      <c r="G81" s="36"/>
      <c r="H81" s="36"/>
      <c r="I81" s="36"/>
      <c r="J81" s="36"/>
      <c r="K81" s="36"/>
    </row>
    <row r="82" spans="1:11" x14ac:dyDescent="0.3">
      <c r="A82" s="35" t="s">
        <v>29</v>
      </c>
      <c r="B82" s="35" t="s">
        <v>23</v>
      </c>
      <c r="C82" s="47">
        <v>150</v>
      </c>
      <c r="D82" s="35" t="s">
        <v>20</v>
      </c>
      <c r="E82" s="36"/>
      <c r="F82" s="36"/>
      <c r="G82" s="36"/>
      <c r="H82" s="36"/>
      <c r="I82" s="36"/>
      <c r="J82" s="36"/>
      <c r="K82" s="36"/>
    </row>
    <row r="83" spans="1:11" x14ac:dyDescent="0.3">
      <c r="A83" s="35" t="s">
        <v>29</v>
      </c>
      <c r="B83" s="35" t="s">
        <v>23</v>
      </c>
      <c r="C83" s="47">
        <v>175</v>
      </c>
      <c r="D83" s="35" t="s">
        <v>20</v>
      </c>
      <c r="E83" s="36"/>
      <c r="F83" s="36"/>
      <c r="G83" s="36"/>
      <c r="H83" s="36"/>
      <c r="I83" s="36"/>
      <c r="J83" s="36"/>
      <c r="K83" s="36"/>
    </row>
    <row r="84" spans="1:11" x14ac:dyDescent="0.3">
      <c r="A84" s="35" t="s">
        <v>29</v>
      </c>
      <c r="B84" s="35" t="s">
        <v>23</v>
      </c>
      <c r="C84" s="47">
        <v>200</v>
      </c>
      <c r="D84" s="35" t="s">
        <v>20</v>
      </c>
      <c r="E84" s="36"/>
      <c r="F84" s="36"/>
      <c r="G84" s="36"/>
      <c r="H84" s="36"/>
      <c r="I84" s="36"/>
      <c r="J84" s="36"/>
      <c r="K84" s="36"/>
    </row>
    <row r="85" spans="1:11" x14ac:dyDescent="0.3">
      <c r="A85" s="35" t="s">
        <v>29</v>
      </c>
      <c r="B85" s="35" t="s">
        <v>23</v>
      </c>
      <c r="C85" s="47">
        <v>1024</v>
      </c>
      <c r="D85" s="35" t="s">
        <v>20</v>
      </c>
      <c r="E85" s="36"/>
      <c r="F85" s="36"/>
      <c r="G85" s="36"/>
      <c r="H85" s="36"/>
      <c r="I85" s="36"/>
      <c r="J85" s="36"/>
      <c r="K85" s="36"/>
    </row>
    <row r="86" spans="1:11" x14ac:dyDescent="0.3">
      <c r="A86" s="35" t="s">
        <v>29</v>
      </c>
      <c r="B86" s="35" t="s">
        <v>23</v>
      </c>
      <c r="C86" s="47">
        <v>2048</v>
      </c>
      <c r="D86" s="35" t="s">
        <v>20</v>
      </c>
      <c r="E86" s="36"/>
      <c r="F86" s="36"/>
      <c r="G86" s="36"/>
      <c r="H86" s="36"/>
      <c r="I86" s="36"/>
      <c r="J86" s="36"/>
      <c r="K86" s="36"/>
    </row>
    <row r="87" spans="1:11" x14ac:dyDescent="0.3">
      <c r="A87" s="35" t="s">
        <v>29</v>
      </c>
      <c r="B87" s="35" t="s">
        <v>24</v>
      </c>
      <c r="C87" s="47">
        <v>50</v>
      </c>
      <c r="D87" s="35" t="s">
        <v>20</v>
      </c>
      <c r="E87" s="36"/>
      <c r="F87" s="36"/>
      <c r="G87" s="36"/>
      <c r="H87" s="36"/>
      <c r="I87" s="36"/>
      <c r="J87" s="36"/>
      <c r="K87" s="36"/>
    </row>
    <row r="88" spans="1:11" x14ac:dyDescent="0.3">
      <c r="A88" s="35" t="s">
        <v>29</v>
      </c>
      <c r="B88" s="35" t="s">
        <v>24</v>
      </c>
      <c r="C88" s="47">
        <v>75</v>
      </c>
      <c r="D88" s="35" t="s">
        <v>20</v>
      </c>
      <c r="E88" s="36"/>
      <c r="F88" s="36"/>
      <c r="G88" s="36"/>
      <c r="H88" s="36"/>
      <c r="I88" s="36"/>
      <c r="J88" s="36"/>
      <c r="K88" s="36"/>
    </row>
    <row r="89" spans="1:11" x14ac:dyDescent="0.3">
      <c r="A89" s="35" t="s">
        <v>29</v>
      </c>
      <c r="B89" s="35" t="s">
        <v>24</v>
      </c>
      <c r="C89" s="47">
        <v>100</v>
      </c>
      <c r="D89" s="35" t="s">
        <v>20</v>
      </c>
      <c r="E89" s="36"/>
      <c r="F89" s="36"/>
      <c r="G89" s="36"/>
      <c r="H89" s="36"/>
      <c r="I89" s="36"/>
      <c r="J89" s="36"/>
      <c r="K89" s="36"/>
    </row>
    <row r="90" spans="1:11" x14ac:dyDescent="0.3">
      <c r="A90" s="35" t="s">
        <v>29</v>
      </c>
      <c r="B90" s="35" t="s">
        <v>24</v>
      </c>
      <c r="C90" s="47">
        <v>125</v>
      </c>
      <c r="D90" s="35" t="s">
        <v>20</v>
      </c>
      <c r="E90" s="36"/>
      <c r="F90" s="36"/>
      <c r="G90" s="36"/>
      <c r="H90" s="36"/>
      <c r="I90" s="36"/>
      <c r="J90" s="36"/>
      <c r="K90" s="36"/>
    </row>
    <row r="91" spans="1:11" x14ac:dyDescent="0.3">
      <c r="A91" s="35" t="s">
        <v>29</v>
      </c>
      <c r="B91" s="35" t="s">
        <v>24</v>
      </c>
      <c r="C91" s="47">
        <v>150</v>
      </c>
      <c r="D91" s="35" t="s">
        <v>20</v>
      </c>
      <c r="E91" s="36"/>
      <c r="F91" s="36"/>
      <c r="G91" s="36"/>
      <c r="H91" s="36"/>
      <c r="I91" s="36"/>
      <c r="J91" s="36"/>
      <c r="K91" s="36"/>
    </row>
    <row r="92" spans="1:11" x14ac:dyDescent="0.3">
      <c r="A92" s="35" t="s">
        <v>29</v>
      </c>
      <c r="B92" s="35" t="s">
        <v>24</v>
      </c>
      <c r="C92" s="47">
        <v>1024</v>
      </c>
      <c r="D92" s="35" t="s">
        <v>20</v>
      </c>
      <c r="E92" s="36"/>
      <c r="F92" s="36"/>
      <c r="G92" s="36"/>
      <c r="H92" s="36"/>
      <c r="I92" s="36"/>
      <c r="J92" s="36"/>
      <c r="K92" s="36"/>
    </row>
    <row r="93" spans="1:11" x14ac:dyDescent="0.3">
      <c r="A93" s="35" t="s">
        <v>29</v>
      </c>
      <c r="B93" s="35" t="s">
        <v>24</v>
      </c>
      <c r="C93" s="47">
        <v>2048</v>
      </c>
      <c r="D93" s="35" t="s">
        <v>20</v>
      </c>
      <c r="E93" s="36"/>
      <c r="F93" s="36"/>
      <c r="G93" s="36"/>
      <c r="H93" s="36"/>
      <c r="I93" s="36"/>
      <c r="J93" s="36"/>
      <c r="K93" s="36"/>
    </row>
    <row r="94" spans="1:11" x14ac:dyDescent="0.3">
      <c r="A94" s="35" t="s">
        <v>29</v>
      </c>
      <c r="B94" s="35" t="s">
        <v>25</v>
      </c>
      <c r="C94" s="47">
        <v>50</v>
      </c>
      <c r="D94" s="35" t="s">
        <v>20</v>
      </c>
      <c r="E94" s="36"/>
      <c r="F94" s="36"/>
      <c r="G94" s="36"/>
      <c r="H94" s="36"/>
      <c r="I94" s="36"/>
      <c r="J94" s="36"/>
      <c r="K94" s="36"/>
    </row>
    <row r="95" spans="1:11" x14ac:dyDescent="0.3">
      <c r="A95" s="35" t="s">
        <v>29</v>
      </c>
      <c r="B95" s="35" t="s">
        <v>25</v>
      </c>
      <c r="C95" s="47">
        <v>75</v>
      </c>
      <c r="D95" s="35" t="s">
        <v>20</v>
      </c>
      <c r="E95" s="36"/>
      <c r="F95" s="36"/>
      <c r="G95" s="36"/>
      <c r="H95" s="36"/>
      <c r="I95" s="36"/>
      <c r="J95" s="36"/>
      <c r="K95" s="36"/>
    </row>
    <row r="96" spans="1:11" x14ac:dyDescent="0.3">
      <c r="A96" s="35" t="s">
        <v>29</v>
      </c>
      <c r="B96" s="35" t="s">
        <v>25</v>
      </c>
      <c r="C96" s="47">
        <v>100</v>
      </c>
      <c r="D96" s="35" t="s">
        <v>20</v>
      </c>
      <c r="E96" s="36"/>
      <c r="F96" s="36"/>
      <c r="G96" s="36"/>
      <c r="H96" s="36"/>
      <c r="I96" s="36"/>
      <c r="J96" s="36"/>
      <c r="K96" s="36"/>
    </row>
    <row r="97" spans="1:11" x14ac:dyDescent="0.3">
      <c r="A97" s="35" t="s">
        <v>29</v>
      </c>
      <c r="B97" s="35" t="s">
        <v>25</v>
      </c>
      <c r="C97" s="47">
        <v>125</v>
      </c>
      <c r="D97" s="35" t="s">
        <v>20</v>
      </c>
      <c r="E97" s="36"/>
      <c r="F97" s="36"/>
      <c r="G97" s="36"/>
      <c r="H97" s="36"/>
      <c r="I97" s="36"/>
      <c r="J97" s="36"/>
      <c r="K97" s="36"/>
    </row>
    <row r="98" spans="1:11" x14ac:dyDescent="0.3">
      <c r="A98" s="35" t="s">
        <v>29</v>
      </c>
      <c r="B98" s="35" t="s">
        <v>25</v>
      </c>
      <c r="C98" s="47">
        <v>150</v>
      </c>
      <c r="D98" s="35" t="s">
        <v>20</v>
      </c>
      <c r="E98" s="36"/>
      <c r="F98" s="36"/>
      <c r="G98" s="36"/>
      <c r="H98" s="36"/>
      <c r="I98" s="36"/>
      <c r="J98" s="36"/>
      <c r="K98" s="36"/>
    </row>
    <row r="99" spans="1:11" x14ac:dyDescent="0.3">
      <c r="A99" s="35" t="s">
        <v>29</v>
      </c>
      <c r="B99" s="35" t="s">
        <v>25</v>
      </c>
      <c r="C99" s="47">
        <v>1024</v>
      </c>
      <c r="D99" s="35" t="s">
        <v>20</v>
      </c>
      <c r="E99" s="36"/>
      <c r="F99" s="36"/>
      <c r="G99" s="36"/>
      <c r="H99" s="36"/>
      <c r="I99" s="36"/>
      <c r="J99" s="36"/>
      <c r="K99" s="36"/>
    </row>
    <row r="100" spans="1:11" x14ac:dyDescent="0.3">
      <c r="A100" s="35" t="s">
        <v>29</v>
      </c>
      <c r="B100" s="35" t="s">
        <v>25</v>
      </c>
      <c r="C100" s="47">
        <v>2048</v>
      </c>
      <c r="D100" s="35" t="s">
        <v>20</v>
      </c>
      <c r="E100" s="36"/>
      <c r="F100" s="36"/>
      <c r="G100" s="36"/>
      <c r="H100" s="36"/>
      <c r="I100" s="36"/>
      <c r="J100" s="36"/>
      <c r="K100" s="36"/>
    </row>
    <row r="101" spans="1:11" x14ac:dyDescent="0.3">
      <c r="A101" s="35" t="s">
        <v>29</v>
      </c>
      <c r="B101" s="35" t="s">
        <v>26</v>
      </c>
      <c r="C101" s="47">
        <v>50</v>
      </c>
      <c r="D101" s="35" t="s">
        <v>20</v>
      </c>
      <c r="E101" s="36"/>
      <c r="F101" s="36"/>
      <c r="G101" s="36"/>
      <c r="H101" s="36"/>
      <c r="I101" s="36"/>
      <c r="J101" s="36"/>
      <c r="K101" s="36"/>
    </row>
    <row r="102" spans="1:11" x14ac:dyDescent="0.3">
      <c r="A102" s="35" t="s">
        <v>29</v>
      </c>
      <c r="B102" s="35" t="s">
        <v>26</v>
      </c>
      <c r="C102" s="47">
        <v>75</v>
      </c>
      <c r="D102" s="35" t="s">
        <v>20</v>
      </c>
      <c r="E102" s="36"/>
      <c r="F102" s="36"/>
      <c r="G102" s="36"/>
      <c r="H102" s="36"/>
      <c r="I102" s="36"/>
      <c r="J102" s="36"/>
      <c r="K102" s="36"/>
    </row>
    <row r="103" spans="1:11" x14ac:dyDescent="0.3">
      <c r="A103" s="35" t="s">
        <v>29</v>
      </c>
      <c r="B103" s="35" t="s">
        <v>26</v>
      </c>
      <c r="C103" s="47">
        <v>100</v>
      </c>
      <c r="D103" s="35" t="s">
        <v>20</v>
      </c>
      <c r="E103" s="36"/>
      <c r="F103" s="36"/>
      <c r="G103" s="36"/>
      <c r="H103" s="36"/>
      <c r="I103" s="36"/>
      <c r="J103" s="36"/>
      <c r="K103" s="36"/>
    </row>
    <row r="104" spans="1:11" x14ac:dyDescent="0.3">
      <c r="A104" s="35" t="s">
        <v>29</v>
      </c>
      <c r="B104" s="35" t="s">
        <v>26</v>
      </c>
      <c r="C104" s="47">
        <v>125</v>
      </c>
      <c r="D104" s="35" t="s">
        <v>20</v>
      </c>
      <c r="E104" s="36"/>
      <c r="F104" s="36"/>
      <c r="G104" s="36"/>
      <c r="H104" s="36"/>
      <c r="I104" s="36"/>
      <c r="J104" s="36"/>
      <c r="K104" s="36"/>
    </row>
    <row r="105" spans="1:11" x14ac:dyDescent="0.3">
      <c r="A105" s="35" t="s">
        <v>29</v>
      </c>
      <c r="B105" s="35" t="s">
        <v>26</v>
      </c>
      <c r="C105" s="47">
        <v>150</v>
      </c>
      <c r="D105" s="35" t="s">
        <v>20</v>
      </c>
      <c r="E105" s="36"/>
      <c r="F105" s="36"/>
      <c r="G105" s="36"/>
      <c r="H105" s="36"/>
      <c r="I105" s="36"/>
      <c r="J105" s="36"/>
      <c r="K105" s="36"/>
    </row>
    <row r="106" spans="1:11" x14ac:dyDescent="0.3">
      <c r="A106" s="35" t="s">
        <v>29</v>
      </c>
      <c r="B106" s="35" t="s">
        <v>26</v>
      </c>
      <c r="C106" s="47">
        <v>1024</v>
      </c>
      <c r="D106" s="35" t="s">
        <v>20</v>
      </c>
      <c r="E106" s="36"/>
      <c r="F106" s="36"/>
      <c r="G106" s="36"/>
      <c r="H106" s="36"/>
      <c r="I106" s="36"/>
      <c r="J106" s="36"/>
      <c r="K106" s="36"/>
    </row>
    <row r="107" spans="1:11" x14ac:dyDescent="0.3">
      <c r="A107" s="35" t="s">
        <v>29</v>
      </c>
      <c r="B107" s="35" t="s">
        <v>26</v>
      </c>
      <c r="C107" s="47">
        <v>2048</v>
      </c>
      <c r="D107" s="35" t="s">
        <v>20</v>
      </c>
      <c r="E107" s="36"/>
      <c r="F107" s="36"/>
      <c r="G107" s="36"/>
      <c r="H107" s="36"/>
      <c r="I107" s="36"/>
      <c r="J107" s="36"/>
      <c r="K107" s="36"/>
    </row>
    <row r="108" spans="1:11" x14ac:dyDescent="0.3">
      <c r="A108" s="35" t="s">
        <v>29</v>
      </c>
      <c r="B108" s="35" t="s">
        <v>27</v>
      </c>
      <c r="C108" s="47">
        <v>50</v>
      </c>
      <c r="D108" s="35" t="s">
        <v>20</v>
      </c>
      <c r="E108" s="36"/>
      <c r="F108" s="36"/>
      <c r="G108" s="36"/>
      <c r="H108" s="36"/>
      <c r="I108" s="36"/>
      <c r="J108" s="36"/>
      <c r="K108" s="36"/>
    </row>
    <row r="109" spans="1:11" x14ac:dyDescent="0.3">
      <c r="A109" s="35" t="s">
        <v>29</v>
      </c>
      <c r="B109" s="35" t="s">
        <v>27</v>
      </c>
      <c r="C109" s="47">
        <v>75</v>
      </c>
      <c r="D109" s="35" t="s">
        <v>20</v>
      </c>
      <c r="E109" s="36"/>
      <c r="F109" s="36"/>
      <c r="G109" s="36"/>
      <c r="H109" s="36"/>
      <c r="I109" s="36"/>
      <c r="J109" s="36"/>
      <c r="K109" s="36"/>
    </row>
    <row r="110" spans="1:11" x14ac:dyDescent="0.3">
      <c r="A110" s="35" t="s">
        <v>29</v>
      </c>
      <c r="B110" s="35" t="s">
        <v>27</v>
      </c>
      <c r="C110" s="47">
        <v>100</v>
      </c>
      <c r="D110" s="35" t="s">
        <v>20</v>
      </c>
      <c r="E110" s="36"/>
      <c r="F110" s="36"/>
      <c r="G110" s="36"/>
      <c r="H110" s="36"/>
      <c r="I110" s="36"/>
      <c r="J110" s="36"/>
      <c r="K110" s="36"/>
    </row>
    <row r="111" spans="1:11" x14ac:dyDescent="0.3">
      <c r="A111" s="35" t="s">
        <v>29</v>
      </c>
      <c r="B111" s="35" t="s">
        <v>27</v>
      </c>
      <c r="C111" s="47">
        <v>125</v>
      </c>
      <c r="D111" s="35" t="s">
        <v>20</v>
      </c>
      <c r="E111" s="36"/>
      <c r="F111" s="36"/>
      <c r="G111" s="36"/>
      <c r="H111" s="36"/>
      <c r="I111" s="36"/>
      <c r="J111" s="36"/>
      <c r="K111" s="36"/>
    </row>
    <row r="112" spans="1:11" x14ac:dyDescent="0.3">
      <c r="A112" s="35" t="s">
        <v>29</v>
      </c>
      <c r="B112" s="35" t="s">
        <v>27</v>
      </c>
      <c r="C112" s="47">
        <v>150</v>
      </c>
      <c r="D112" s="35" t="s">
        <v>20</v>
      </c>
      <c r="E112" s="36"/>
      <c r="F112" s="36"/>
      <c r="G112" s="36"/>
      <c r="H112" s="36"/>
      <c r="I112" s="36"/>
      <c r="J112" s="36"/>
      <c r="K112" s="36"/>
    </row>
    <row r="113" spans="1:11" x14ac:dyDescent="0.3">
      <c r="A113" s="35" t="s">
        <v>29</v>
      </c>
      <c r="B113" s="35" t="s">
        <v>27</v>
      </c>
      <c r="C113" s="47">
        <v>1024</v>
      </c>
      <c r="D113" s="35" t="s">
        <v>20</v>
      </c>
      <c r="E113" s="36"/>
      <c r="F113" s="36"/>
      <c r="G113" s="36"/>
      <c r="H113" s="36"/>
      <c r="I113" s="36"/>
      <c r="J113" s="36"/>
      <c r="K113" s="36"/>
    </row>
    <row r="114" spans="1:11" x14ac:dyDescent="0.3">
      <c r="A114" s="35" t="s">
        <v>29</v>
      </c>
      <c r="B114" s="35" t="s">
        <v>27</v>
      </c>
      <c r="C114" s="47">
        <v>2048</v>
      </c>
      <c r="D114" s="35" t="s">
        <v>20</v>
      </c>
      <c r="E114" s="36"/>
      <c r="F114" s="36"/>
      <c r="G114" s="36"/>
      <c r="H114" s="36"/>
      <c r="I114" s="36"/>
      <c r="J114" s="36"/>
      <c r="K114" s="36"/>
    </row>
    <row r="115" spans="1:11" x14ac:dyDescent="0.3">
      <c r="A115" s="35" t="s">
        <v>29</v>
      </c>
      <c r="B115" s="35" t="s">
        <v>28</v>
      </c>
      <c r="C115" s="47">
        <v>50</v>
      </c>
      <c r="D115" s="35" t="s">
        <v>20</v>
      </c>
      <c r="E115" s="36"/>
      <c r="F115" s="36"/>
      <c r="G115" s="36"/>
      <c r="H115" s="36"/>
      <c r="I115" s="36"/>
      <c r="J115" s="36"/>
      <c r="K115" s="36"/>
    </row>
    <row r="116" spans="1:11" x14ac:dyDescent="0.3">
      <c r="A116" s="35" t="s">
        <v>29</v>
      </c>
      <c r="B116" s="35" t="s">
        <v>28</v>
      </c>
      <c r="C116" s="47">
        <v>75</v>
      </c>
      <c r="D116" s="35" t="s">
        <v>20</v>
      </c>
      <c r="E116" s="36"/>
      <c r="F116" s="36"/>
      <c r="G116" s="36"/>
      <c r="H116" s="36"/>
      <c r="I116" s="36"/>
      <c r="J116" s="36"/>
      <c r="K116" s="36"/>
    </row>
    <row r="117" spans="1:11" x14ac:dyDescent="0.3">
      <c r="A117" s="35" t="s">
        <v>29</v>
      </c>
      <c r="B117" s="35" t="s">
        <v>28</v>
      </c>
      <c r="C117" s="47">
        <v>100</v>
      </c>
      <c r="D117" s="35" t="s">
        <v>20</v>
      </c>
      <c r="E117" s="36"/>
      <c r="F117" s="36"/>
      <c r="G117" s="36"/>
      <c r="H117" s="36"/>
      <c r="I117" s="36"/>
      <c r="J117" s="36"/>
      <c r="K117" s="36"/>
    </row>
    <row r="118" spans="1:11" x14ac:dyDescent="0.3">
      <c r="A118" s="35" t="s">
        <v>29</v>
      </c>
      <c r="B118" s="35" t="s">
        <v>28</v>
      </c>
      <c r="C118" s="47">
        <v>125</v>
      </c>
      <c r="D118" s="35" t="s">
        <v>20</v>
      </c>
      <c r="E118" s="36"/>
      <c r="F118" s="36"/>
      <c r="G118" s="36"/>
      <c r="H118" s="36"/>
      <c r="I118" s="36"/>
      <c r="J118" s="36"/>
      <c r="K118" s="36"/>
    </row>
    <row r="119" spans="1:11" x14ac:dyDescent="0.3">
      <c r="A119" s="35" t="s">
        <v>29</v>
      </c>
      <c r="B119" s="35" t="s">
        <v>28</v>
      </c>
      <c r="C119" s="47">
        <v>150</v>
      </c>
      <c r="D119" s="35" t="s">
        <v>20</v>
      </c>
      <c r="E119" s="36"/>
      <c r="F119" s="36"/>
      <c r="G119" s="36"/>
      <c r="H119" s="36"/>
      <c r="I119" s="36"/>
      <c r="J119" s="36"/>
      <c r="K119" s="36"/>
    </row>
    <row r="120" spans="1:11" x14ac:dyDescent="0.3">
      <c r="A120" s="35" t="s">
        <v>29</v>
      </c>
      <c r="B120" s="35" t="s">
        <v>28</v>
      </c>
      <c r="C120" s="47">
        <v>1024</v>
      </c>
      <c r="D120" s="35" t="s">
        <v>20</v>
      </c>
      <c r="E120" s="36"/>
      <c r="F120" s="36"/>
      <c r="G120" s="36"/>
      <c r="H120" s="36"/>
      <c r="I120" s="36"/>
      <c r="J120" s="36"/>
      <c r="K120" s="36"/>
    </row>
    <row r="121" spans="1:11" x14ac:dyDescent="0.3">
      <c r="A121" s="35" t="s">
        <v>29</v>
      </c>
      <c r="B121" s="35" t="s">
        <v>28</v>
      </c>
      <c r="C121" s="47">
        <v>2048</v>
      </c>
      <c r="D121" s="35" t="s">
        <v>20</v>
      </c>
      <c r="E121" s="36"/>
      <c r="F121" s="36"/>
      <c r="G121" s="36"/>
      <c r="H121" s="36"/>
      <c r="I121" s="36"/>
      <c r="J121" s="36"/>
      <c r="K121" s="36"/>
    </row>
    <row r="122" spans="1:11" x14ac:dyDescent="0.3">
      <c r="A122" s="35" t="s">
        <v>93</v>
      </c>
      <c r="B122" s="35" t="s">
        <v>19</v>
      </c>
      <c r="C122" s="47">
        <v>5120</v>
      </c>
      <c r="D122" s="35" t="s">
        <v>20</v>
      </c>
      <c r="E122" s="36"/>
      <c r="F122" s="36"/>
      <c r="G122" s="36"/>
      <c r="H122" s="36"/>
      <c r="I122" s="36"/>
      <c r="J122" s="36"/>
      <c r="K122" s="36"/>
    </row>
    <row r="123" spans="1:11" x14ac:dyDescent="0.3">
      <c r="A123" s="35" t="s">
        <v>93</v>
      </c>
      <c r="B123" s="35" t="s">
        <v>19</v>
      </c>
      <c r="C123" s="47">
        <v>1024</v>
      </c>
      <c r="D123" s="35" t="s">
        <v>20</v>
      </c>
      <c r="E123" s="36"/>
      <c r="F123" s="36"/>
      <c r="G123" s="36"/>
      <c r="H123" s="36"/>
      <c r="I123" s="36"/>
      <c r="J123" s="36"/>
      <c r="K123" s="36"/>
    </row>
    <row r="124" spans="1:11" x14ac:dyDescent="0.3">
      <c r="A124" s="35" t="s">
        <v>93</v>
      </c>
      <c r="B124" s="35" t="s">
        <v>19</v>
      </c>
      <c r="C124" s="47">
        <v>1100</v>
      </c>
      <c r="D124" s="35" t="s">
        <v>20</v>
      </c>
      <c r="E124" s="36"/>
      <c r="F124" s="36"/>
      <c r="G124" s="36"/>
      <c r="H124" s="36"/>
      <c r="I124" s="36"/>
      <c r="J124" s="36"/>
      <c r="K124" s="36"/>
    </row>
    <row r="125" spans="1:11" x14ac:dyDescent="0.3">
      <c r="A125" s="35" t="s">
        <v>93</v>
      </c>
      <c r="B125" s="35" t="s">
        <v>19</v>
      </c>
      <c r="C125" s="47">
        <v>1200</v>
      </c>
      <c r="D125" s="35" t="s">
        <v>20</v>
      </c>
      <c r="E125" s="36"/>
      <c r="F125" s="36"/>
      <c r="G125" s="36"/>
      <c r="H125" s="36"/>
      <c r="I125" s="36"/>
      <c r="J125" s="36"/>
      <c r="K125" s="36"/>
    </row>
    <row r="126" spans="1:11" x14ac:dyDescent="0.3">
      <c r="A126" s="35" t="s">
        <v>93</v>
      </c>
      <c r="B126" s="35" t="s">
        <v>19</v>
      </c>
      <c r="C126" s="47">
        <v>1400</v>
      </c>
      <c r="D126" s="35" t="s">
        <v>20</v>
      </c>
      <c r="E126" s="36"/>
      <c r="F126" s="36"/>
      <c r="G126" s="36"/>
      <c r="H126" s="36"/>
      <c r="I126" s="36"/>
      <c r="J126" s="36"/>
      <c r="K126" s="36"/>
    </row>
    <row r="127" spans="1:11" x14ac:dyDescent="0.3">
      <c r="A127" s="35" t="s">
        <v>93</v>
      </c>
      <c r="B127" s="35" t="s">
        <v>19</v>
      </c>
      <c r="C127" s="47">
        <v>1500</v>
      </c>
      <c r="D127" s="35" t="s">
        <v>20</v>
      </c>
      <c r="E127" s="36"/>
      <c r="F127" s="36"/>
      <c r="G127" s="36"/>
      <c r="H127" s="36"/>
      <c r="I127" s="36"/>
      <c r="J127" s="36"/>
      <c r="K127" s="36"/>
    </row>
    <row r="128" spans="1:11" x14ac:dyDescent="0.3">
      <c r="A128" s="35" t="s">
        <v>93</v>
      </c>
      <c r="B128" s="35" t="s">
        <v>19</v>
      </c>
      <c r="C128" s="47">
        <v>2048</v>
      </c>
      <c r="D128" s="35" t="s">
        <v>20</v>
      </c>
      <c r="E128" s="36"/>
      <c r="F128" s="36"/>
      <c r="G128" s="36"/>
      <c r="H128" s="36"/>
      <c r="I128" s="36"/>
      <c r="J128" s="36"/>
      <c r="K128" s="36"/>
    </row>
    <row r="129" spans="1:11" x14ac:dyDescent="0.3">
      <c r="A129" s="35" t="s">
        <v>93</v>
      </c>
      <c r="B129" s="35" t="s">
        <v>19</v>
      </c>
      <c r="C129" s="47">
        <v>10240</v>
      </c>
      <c r="D129" s="35" t="s">
        <v>20</v>
      </c>
      <c r="E129" s="36"/>
      <c r="F129" s="36"/>
      <c r="G129" s="36"/>
      <c r="H129" s="36"/>
      <c r="I129" s="36"/>
      <c r="J129" s="36"/>
      <c r="K129" s="36"/>
    </row>
    <row r="130" spans="1:11" x14ac:dyDescent="0.3">
      <c r="A130" s="35" t="s">
        <v>93</v>
      </c>
      <c r="B130" s="35" t="s">
        <v>21</v>
      </c>
      <c r="C130" s="47">
        <v>1024</v>
      </c>
      <c r="D130" s="35" t="s">
        <v>20</v>
      </c>
      <c r="E130" s="36"/>
      <c r="F130" s="36"/>
      <c r="G130" s="36"/>
      <c r="H130" s="36"/>
      <c r="I130" s="36"/>
      <c r="J130" s="36"/>
      <c r="K130" s="36"/>
    </row>
    <row r="131" spans="1:11" x14ac:dyDescent="0.3">
      <c r="A131" s="35" t="s">
        <v>93</v>
      </c>
      <c r="B131" s="35" t="s">
        <v>21</v>
      </c>
      <c r="C131" s="47">
        <v>1100</v>
      </c>
      <c r="D131" s="35" t="s">
        <v>20</v>
      </c>
      <c r="E131" s="36"/>
      <c r="F131" s="36"/>
      <c r="G131" s="36"/>
      <c r="H131" s="36"/>
      <c r="I131" s="36"/>
      <c r="J131" s="36"/>
      <c r="K131" s="36"/>
    </row>
    <row r="132" spans="1:11" x14ac:dyDescent="0.3">
      <c r="A132" s="35" t="s">
        <v>93</v>
      </c>
      <c r="B132" s="35" t="s">
        <v>21</v>
      </c>
      <c r="C132" s="47">
        <v>1200</v>
      </c>
      <c r="D132" s="35" t="s">
        <v>20</v>
      </c>
      <c r="E132" s="36"/>
      <c r="F132" s="36"/>
      <c r="G132" s="36"/>
      <c r="H132" s="36"/>
      <c r="I132" s="36"/>
      <c r="J132" s="36"/>
      <c r="K132" s="36"/>
    </row>
    <row r="133" spans="1:11" x14ac:dyDescent="0.3">
      <c r="A133" s="35" t="s">
        <v>93</v>
      </c>
      <c r="B133" s="35" t="s">
        <v>21</v>
      </c>
      <c r="C133" s="47">
        <v>1400</v>
      </c>
      <c r="D133" s="35" t="s">
        <v>20</v>
      </c>
      <c r="E133" s="36"/>
      <c r="F133" s="36"/>
      <c r="G133" s="36"/>
      <c r="H133" s="36"/>
      <c r="I133" s="36"/>
      <c r="J133" s="36"/>
      <c r="K133" s="36"/>
    </row>
    <row r="134" spans="1:11" x14ac:dyDescent="0.3">
      <c r="A134" s="35" t="s">
        <v>93</v>
      </c>
      <c r="B134" s="35" t="s">
        <v>21</v>
      </c>
      <c r="C134" s="47">
        <v>1500</v>
      </c>
      <c r="D134" s="35" t="s">
        <v>20</v>
      </c>
      <c r="E134" s="36"/>
      <c r="F134" s="36"/>
      <c r="G134" s="36"/>
      <c r="H134" s="36"/>
      <c r="I134" s="36"/>
      <c r="J134" s="36"/>
      <c r="K134" s="36"/>
    </row>
    <row r="135" spans="1:11" x14ac:dyDescent="0.3">
      <c r="A135" s="35" t="s">
        <v>93</v>
      </c>
      <c r="B135" s="35" t="s">
        <v>21</v>
      </c>
      <c r="C135" s="47">
        <v>2048</v>
      </c>
      <c r="D135" s="35" t="s">
        <v>20</v>
      </c>
      <c r="E135" s="36"/>
      <c r="F135" s="36"/>
      <c r="G135" s="36"/>
      <c r="H135" s="36"/>
      <c r="I135" s="36"/>
      <c r="J135" s="36"/>
      <c r="K135" s="36"/>
    </row>
    <row r="136" spans="1:11" x14ac:dyDescent="0.3">
      <c r="A136" s="35" t="s">
        <v>93</v>
      </c>
      <c r="B136" s="35" t="s">
        <v>22</v>
      </c>
      <c r="C136" s="47">
        <v>1024</v>
      </c>
      <c r="D136" s="35" t="s">
        <v>20</v>
      </c>
      <c r="E136" s="36"/>
      <c r="F136" s="36"/>
      <c r="G136" s="36"/>
      <c r="H136" s="36"/>
      <c r="I136" s="36"/>
      <c r="J136" s="36"/>
      <c r="K136" s="36"/>
    </row>
    <row r="137" spans="1:11" x14ac:dyDescent="0.3">
      <c r="A137" s="35" t="s">
        <v>93</v>
      </c>
      <c r="B137" s="35" t="s">
        <v>22</v>
      </c>
      <c r="C137" s="47">
        <v>500</v>
      </c>
      <c r="D137" s="35" t="s">
        <v>20</v>
      </c>
      <c r="E137" s="36"/>
      <c r="F137" s="36"/>
      <c r="G137" s="36"/>
      <c r="H137" s="36"/>
      <c r="I137" s="36"/>
      <c r="J137" s="36"/>
      <c r="K137" s="36"/>
    </row>
    <row r="138" spans="1:11" x14ac:dyDescent="0.3">
      <c r="A138" s="35" t="s">
        <v>93</v>
      </c>
      <c r="B138" s="35" t="s">
        <v>22</v>
      </c>
      <c r="C138" s="47">
        <v>600</v>
      </c>
      <c r="D138" s="35" t="s">
        <v>20</v>
      </c>
      <c r="E138" s="36"/>
      <c r="F138" s="36"/>
      <c r="G138" s="36"/>
      <c r="H138" s="36"/>
      <c r="I138" s="36"/>
      <c r="J138" s="36"/>
      <c r="K138" s="36"/>
    </row>
    <row r="139" spans="1:11" x14ac:dyDescent="0.3">
      <c r="A139" s="35" t="s">
        <v>93</v>
      </c>
      <c r="B139" s="35" t="s">
        <v>22</v>
      </c>
      <c r="C139" s="47">
        <v>700</v>
      </c>
      <c r="D139" s="35" t="s">
        <v>20</v>
      </c>
      <c r="E139" s="36"/>
      <c r="F139" s="36"/>
      <c r="G139" s="36"/>
      <c r="H139" s="36"/>
      <c r="I139" s="36"/>
      <c r="J139" s="36"/>
      <c r="K139" s="36"/>
    </row>
    <row r="140" spans="1:11" x14ac:dyDescent="0.3">
      <c r="A140" s="35" t="s">
        <v>93</v>
      </c>
      <c r="B140" s="35" t="s">
        <v>22</v>
      </c>
      <c r="C140" s="47">
        <v>800</v>
      </c>
      <c r="D140" s="35" t="s">
        <v>20</v>
      </c>
      <c r="E140" s="36"/>
      <c r="F140" s="36"/>
      <c r="G140" s="36"/>
      <c r="H140" s="36"/>
      <c r="I140" s="36"/>
      <c r="J140" s="36"/>
      <c r="K140" s="36"/>
    </row>
    <row r="141" spans="1:11" x14ac:dyDescent="0.3">
      <c r="A141" s="35" t="s">
        <v>93</v>
      </c>
      <c r="B141" s="35" t="s">
        <v>22</v>
      </c>
      <c r="C141" s="47">
        <v>1000</v>
      </c>
      <c r="D141" s="35" t="s">
        <v>20</v>
      </c>
      <c r="E141" s="36"/>
      <c r="F141" s="36"/>
      <c r="G141" s="36"/>
      <c r="H141" s="36"/>
      <c r="I141" s="36"/>
      <c r="J141" s="36"/>
      <c r="K141" s="36"/>
    </row>
    <row r="142" spans="1:11" x14ac:dyDescent="0.3">
      <c r="A142" s="35" t="s">
        <v>93</v>
      </c>
      <c r="B142" s="35" t="s">
        <v>22</v>
      </c>
      <c r="C142" s="47">
        <v>2048</v>
      </c>
      <c r="D142" s="35" t="s">
        <v>20</v>
      </c>
      <c r="E142" s="36"/>
      <c r="F142" s="36"/>
      <c r="G142" s="36"/>
      <c r="H142" s="36"/>
      <c r="I142" s="36"/>
      <c r="J142" s="36"/>
      <c r="K142" s="36"/>
    </row>
    <row r="143" spans="1:11" x14ac:dyDescent="0.3">
      <c r="A143" s="35" t="s">
        <v>93</v>
      </c>
      <c r="B143" s="35" t="s">
        <v>22</v>
      </c>
      <c r="C143" s="47">
        <v>2048</v>
      </c>
      <c r="D143" s="35" t="s">
        <v>20</v>
      </c>
      <c r="E143" s="36"/>
      <c r="F143" s="36"/>
      <c r="G143" s="36"/>
      <c r="H143" s="36"/>
      <c r="I143" s="36"/>
      <c r="J143" s="36"/>
      <c r="K143" s="36"/>
    </row>
    <row r="144" spans="1:11" x14ac:dyDescent="0.3">
      <c r="A144" s="35" t="s">
        <v>93</v>
      </c>
      <c r="B144" s="35" t="s">
        <v>23</v>
      </c>
      <c r="C144" s="47">
        <v>300</v>
      </c>
      <c r="D144" s="35" t="s">
        <v>20</v>
      </c>
      <c r="E144" s="36"/>
      <c r="F144" s="36"/>
      <c r="G144" s="36"/>
      <c r="H144" s="36"/>
      <c r="I144" s="36"/>
      <c r="J144" s="36"/>
      <c r="K144" s="36"/>
    </row>
    <row r="145" spans="1:11" x14ac:dyDescent="0.3">
      <c r="A145" s="35" t="s">
        <v>93</v>
      </c>
      <c r="B145" s="35" t="s">
        <v>23</v>
      </c>
      <c r="C145" s="47">
        <v>350</v>
      </c>
      <c r="D145" s="35" t="s">
        <v>20</v>
      </c>
      <c r="E145" s="36"/>
      <c r="F145" s="36"/>
      <c r="G145" s="36"/>
      <c r="H145" s="36"/>
      <c r="I145" s="36"/>
      <c r="J145" s="36"/>
      <c r="K145" s="36"/>
    </row>
    <row r="146" spans="1:11" x14ac:dyDescent="0.3">
      <c r="A146" s="35" t="s">
        <v>93</v>
      </c>
      <c r="B146" s="35" t="s">
        <v>23</v>
      </c>
      <c r="C146" s="47">
        <v>400</v>
      </c>
      <c r="D146" s="35" t="s">
        <v>20</v>
      </c>
      <c r="E146" s="36"/>
      <c r="F146" s="36"/>
      <c r="G146" s="36"/>
      <c r="H146" s="36"/>
      <c r="I146" s="36"/>
      <c r="J146" s="36"/>
      <c r="K146" s="36"/>
    </row>
    <row r="147" spans="1:11" x14ac:dyDescent="0.3">
      <c r="A147" s="35" t="s">
        <v>93</v>
      </c>
      <c r="B147" s="35" t="s">
        <v>23</v>
      </c>
      <c r="C147" s="47">
        <v>500</v>
      </c>
      <c r="D147" s="35" t="s">
        <v>20</v>
      </c>
      <c r="E147" s="36"/>
      <c r="F147" s="36"/>
      <c r="G147" s="36"/>
      <c r="H147" s="36"/>
      <c r="I147" s="36"/>
      <c r="J147" s="36"/>
      <c r="K147" s="36"/>
    </row>
    <row r="148" spans="1:11" x14ac:dyDescent="0.3">
      <c r="A148" s="35" t="s">
        <v>93</v>
      </c>
      <c r="B148" s="35" t="s">
        <v>23</v>
      </c>
      <c r="C148" s="47">
        <v>600</v>
      </c>
      <c r="D148" s="35" t="s">
        <v>20</v>
      </c>
      <c r="E148" s="36"/>
      <c r="F148" s="36"/>
      <c r="G148" s="36"/>
      <c r="H148" s="36"/>
      <c r="I148" s="36"/>
      <c r="J148" s="36"/>
      <c r="K148" s="36"/>
    </row>
    <row r="149" spans="1:11" x14ac:dyDescent="0.3">
      <c r="A149" s="35" t="s">
        <v>93</v>
      </c>
      <c r="B149" s="35" t="s">
        <v>23</v>
      </c>
      <c r="C149" s="47">
        <v>1024</v>
      </c>
      <c r="D149" s="35" t="s">
        <v>20</v>
      </c>
      <c r="E149" s="36"/>
      <c r="F149" s="36"/>
      <c r="G149" s="36"/>
      <c r="H149" s="36"/>
      <c r="I149" s="36"/>
      <c r="J149" s="36"/>
      <c r="K149" s="36"/>
    </row>
    <row r="150" spans="1:11" x14ac:dyDescent="0.3">
      <c r="A150" s="35" t="s">
        <v>93</v>
      </c>
      <c r="B150" s="35" t="s">
        <v>23</v>
      </c>
      <c r="C150" s="47">
        <v>2048</v>
      </c>
      <c r="D150" s="35" t="s">
        <v>20</v>
      </c>
      <c r="E150" s="36"/>
      <c r="F150" s="36"/>
      <c r="G150" s="36"/>
      <c r="H150" s="36"/>
      <c r="I150" s="36"/>
      <c r="J150" s="36"/>
      <c r="K150" s="36"/>
    </row>
    <row r="151" spans="1:11" x14ac:dyDescent="0.3">
      <c r="A151" s="35" t="s">
        <v>93</v>
      </c>
      <c r="B151" s="35" t="s">
        <v>24</v>
      </c>
      <c r="C151" s="47">
        <v>200</v>
      </c>
      <c r="D151" s="35" t="s">
        <v>20</v>
      </c>
      <c r="E151" s="36"/>
      <c r="F151" s="36"/>
      <c r="G151" s="36"/>
      <c r="H151" s="36"/>
      <c r="I151" s="36"/>
      <c r="J151" s="36"/>
      <c r="K151" s="36"/>
    </row>
    <row r="152" spans="1:11" x14ac:dyDescent="0.3">
      <c r="A152" s="35" t="s">
        <v>93</v>
      </c>
      <c r="B152" s="35" t="s">
        <v>24</v>
      </c>
      <c r="C152" s="47">
        <v>250</v>
      </c>
      <c r="D152" s="35" t="s">
        <v>20</v>
      </c>
      <c r="E152" s="36"/>
      <c r="F152" s="36"/>
      <c r="G152" s="36"/>
      <c r="H152" s="36"/>
      <c r="I152" s="36"/>
      <c r="J152" s="36"/>
      <c r="K152" s="36"/>
    </row>
    <row r="153" spans="1:11" x14ac:dyDescent="0.3">
      <c r="A153" s="35" t="s">
        <v>93</v>
      </c>
      <c r="B153" s="35" t="s">
        <v>24</v>
      </c>
      <c r="C153" s="47">
        <v>300</v>
      </c>
      <c r="D153" s="35" t="s">
        <v>20</v>
      </c>
      <c r="E153" s="36"/>
      <c r="F153" s="36"/>
      <c r="G153" s="36"/>
      <c r="H153" s="36"/>
      <c r="I153" s="36"/>
      <c r="J153" s="36"/>
      <c r="K153" s="36"/>
    </row>
    <row r="154" spans="1:11" x14ac:dyDescent="0.3">
      <c r="A154" s="35" t="s">
        <v>93</v>
      </c>
      <c r="B154" s="35" t="s">
        <v>24</v>
      </c>
      <c r="C154" s="47">
        <v>350</v>
      </c>
      <c r="D154" s="35" t="s">
        <v>20</v>
      </c>
      <c r="E154" s="36"/>
      <c r="F154" s="36"/>
      <c r="G154" s="36"/>
      <c r="H154" s="36"/>
      <c r="I154" s="36"/>
      <c r="J154" s="36"/>
      <c r="K154" s="36"/>
    </row>
    <row r="155" spans="1:11" x14ac:dyDescent="0.3">
      <c r="A155" s="35" t="s">
        <v>93</v>
      </c>
      <c r="B155" s="35" t="s">
        <v>24</v>
      </c>
      <c r="C155" s="47">
        <v>400</v>
      </c>
      <c r="D155" s="35" t="s">
        <v>20</v>
      </c>
      <c r="E155" s="36"/>
      <c r="F155" s="36"/>
      <c r="G155" s="36"/>
      <c r="H155" s="36"/>
      <c r="I155" s="36"/>
      <c r="J155" s="36"/>
      <c r="K155" s="36"/>
    </row>
    <row r="156" spans="1:11" x14ac:dyDescent="0.3">
      <c r="A156" s="35" t="s">
        <v>93</v>
      </c>
      <c r="B156" s="35" t="s">
        <v>24</v>
      </c>
      <c r="C156" s="47">
        <v>1024</v>
      </c>
      <c r="D156" s="35" t="s">
        <v>20</v>
      </c>
      <c r="E156" s="36"/>
      <c r="F156" s="36"/>
      <c r="G156" s="36"/>
      <c r="H156" s="36"/>
      <c r="I156" s="36"/>
      <c r="J156" s="36"/>
      <c r="K156" s="36"/>
    </row>
    <row r="157" spans="1:11" x14ac:dyDescent="0.3">
      <c r="A157" s="35" t="s">
        <v>93</v>
      </c>
      <c r="B157" s="35" t="s">
        <v>24</v>
      </c>
      <c r="C157" s="47">
        <v>2048</v>
      </c>
      <c r="D157" s="35" t="s">
        <v>20</v>
      </c>
      <c r="E157" s="36"/>
      <c r="F157" s="36"/>
      <c r="G157" s="36"/>
      <c r="H157" s="36"/>
      <c r="I157" s="36"/>
      <c r="J157" s="36"/>
      <c r="K157" s="36"/>
    </row>
    <row r="158" spans="1:11" x14ac:dyDescent="0.3">
      <c r="A158" s="35" t="s">
        <v>93</v>
      </c>
      <c r="B158" s="35" t="s">
        <v>25</v>
      </c>
      <c r="C158" s="47">
        <v>200</v>
      </c>
      <c r="D158" s="35" t="s">
        <v>20</v>
      </c>
      <c r="E158" s="36"/>
      <c r="F158" s="36"/>
      <c r="G158" s="36"/>
      <c r="H158" s="36"/>
      <c r="I158" s="36"/>
      <c r="J158" s="36"/>
      <c r="K158" s="36"/>
    </row>
    <row r="159" spans="1:11" x14ac:dyDescent="0.3">
      <c r="A159" s="35" t="s">
        <v>93</v>
      </c>
      <c r="B159" s="35" t="s">
        <v>25</v>
      </c>
      <c r="C159" s="47">
        <v>250</v>
      </c>
      <c r="D159" s="35" t="s">
        <v>20</v>
      </c>
      <c r="E159" s="36"/>
      <c r="F159" s="36"/>
      <c r="G159" s="36"/>
      <c r="H159" s="36"/>
      <c r="I159" s="36"/>
      <c r="J159" s="36"/>
      <c r="K159" s="36"/>
    </row>
    <row r="160" spans="1:11" x14ac:dyDescent="0.3">
      <c r="A160" s="35" t="s">
        <v>93</v>
      </c>
      <c r="B160" s="35" t="s">
        <v>25</v>
      </c>
      <c r="C160" s="47">
        <v>300</v>
      </c>
      <c r="D160" s="35" t="s">
        <v>20</v>
      </c>
      <c r="E160" s="36"/>
      <c r="F160" s="36"/>
      <c r="G160" s="36"/>
      <c r="H160" s="36"/>
      <c r="I160" s="36"/>
      <c r="J160" s="36"/>
      <c r="K160" s="36"/>
    </row>
    <row r="161" spans="1:11" x14ac:dyDescent="0.3">
      <c r="A161" s="35" t="s">
        <v>93</v>
      </c>
      <c r="B161" s="35" t="s">
        <v>25</v>
      </c>
      <c r="C161" s="47">
        <v>350</v>
      </c>
      <c r="D161" s="35" t="s">
        <v>20</v>
      </c>
      <c r="E161" s="36"/>
      <c r="F161" s="36"/>
      <c r="G161" s="36"/>
      <c r="H161" s="36"/>
      <c r="I161" s="36"/>
      <c r="J161" s="36"/>
      <c r="K161" s="36"/>
    </row>
    <row r="162" spans="1:11" x14ac:dyDescent="0.3">
      <c r="A162" s="35" t="s">
        <v>93</v>
      </c>
      <c r="B162" s="35" t="s">
        <v>25</v>
      </c>
      <c r="C162" s="47">
        <v>400</v>
      </c>
      <c r="D162" s="35" t="s">
        <v>20</v>
      </c>
      <c r="E162" s="36"/>
      <c r="F162" s="36"/>
      <c r="G162" s="36"/>
      <c r="H162" s="36"/>
      <c r="I162" s="36"/>
      <c r="J162" s="36"/>
      <c r="K162" s="36"/>
    </row>
    <row r="163" spans="1:11" x14ac:dyDescent="0.3">
      <c r="A163" s="35" t="s">
        <v>93</v>
      </c>
      <c r="B163" s="35" t="s">
        <v>25</v>
      </c>
      <c r="C163" s="47">
        <v>1024</v>
      </c>
      <c r="D163" s="35" t="s">
        <v>20</v>
      </c>
      <c r="E163" s="36"/>
      <c r="F163" s="36"/>
      <c r="G163" s="36"/>
      <c r="H163" s="36"/>
      <c r="I163" s="36"/>
      <c r="J163" s="36"/>
      <c r="K163" s="36"/>
    </row>
    <row r="164" spans="1:11" x14ac:dyDescent="0.3">
      <c r="A164" s="35" t="s">
        <v>93</v>
      </c>
      <c r="B164" s="35" t="s">
        <v>25</v>
      </c>
      <c r="C164" s="47">
        <v>2048</v>
      </c>
      <c r="D164" s="35" t="s">
        <v>20</v>
      </c>
      <c r="E164" s="36"/>
      <c r="F164" s="36"/>
      <c r="G164" s="36"/>
      <c r="H164" s="36"/>
      <c r="I164" s="36"/>
      <c r="J164" s="36"/>
      <c r="K164" s="36"/>
    </row>
    <row r="165" spans="1:11" x14ac:dyDescent="0.3">
      <c r="A165" s="35" t="s">
        <v>93</v>
      </c>
      <c r="B165" s="35" t="s">
        <v>26</v>
      </c>
      <c r="C165" s="47">
        <v>100</v>
      </c>
      <c r="D165" s="35" t="s">
        <v>20</v>
      </c>
      <c r="E165" s="36"/>
      <c r="F165" s="36"/>
      <c r="G165" s="36"/>
      <c r="H165" s="36"/>
      <c r="I165" s="36"/>
      <c r="J165" s="36"/>
      <c r="K165" s="36"/>
    </row>
    <row r="166" spans="1:11" x14ac:dyDescent="0.3">
      <c r="A166" s="35" t="s">
        <v>93</v>
      </c>
      <c r="B166" s="35" t="s">
        <v>26</v>
      </c>
      <c r="C166" s="47">
        <v>125</v>
      </c>
      <c r="D166" s="35" t="s">
        <v>20</v>
      </c>
      <c r="E166" s="36"/>
      <c r="F166" s="36"/>
      <c r="G166" s="36"/>
      <c r="H166" s="36"/>
      <c r="I166" s="36"/>
      <c r="J166" s="36"/>
      <c r="K166" s="36"/>
    </row>
    <row r="167" spans="1:11" x14ac:dyDescent="0.3">
      <c r="A167" s="35" t="s">
        <v>93</v>
      </c>
      <c r="B167" s="35" t="s">
        <v>26</v>
      </c>
      <c r="C167" s="47">
        <v>150</v>
      </c>
      <c r="D167" s="35" t="s">
        <v>20</v>
      </c>
      <c r="E167" s="36"/>
      <c r="F167" s="36"/>
      <c r="G167" s="36"/>
      <c r="H167" s="36"/>
      <c r="I167" s="36"/>
      <c r="J167" s="36"/>
      <c r="K167" s="36"/>
    </row>
    <row r="168" spans="1:11" x14ac:dyDescent="0.3">
      <c r="A168" s="35" t="s">
        <v>93</v>
      </c>
      <c r="B168" s="35" t="s">
        <v>26</v>
      </c>
      <c r="C168" s="47">
        <v>175</v>
      </c>
      <c r="D168" s="35" t="s">
        <v>20</v>
      </c>
      <c r="E168" s="36"/>
      <c r="F168" s="36"/>
      <c r="G168" s="36"/>
      <c r="H168" s="36"/>
      <c r="I168" s="36"/>
      <c r="J168" s="36"/>
      <c r="K168" s="36"/>
    </row>
    <row r="169" spans="1:11" x14ac:dyDescent="0.3">
      <c r="A169" s="35" t="s">
        <v>93</v>
      </c>
      <c r="B169" s="35" t="s">
        <v>26</v>
      </c>
      <c r="C169" s="47">
        <v>200</v>
      </c>
      <c r="D169" s="35" t="s">
        <v>20</v>
      </c>
      <c r="E169" s="36"/>
      <c r="F169" s="36"/>
      <c r="G169" s="36"/>
      <c r="H169" s="36"/>
      <c r="I169" s="36"/>
      <c r="J169" s="36"/>
      <c r="K169" s="36"/>
    </row>
    <row r="170" spans="1:11" x14ac:dyDescent="0.3">
      <c r="A170" s="35" t="s">
        <v>93</v>
      </c>
      <c r="B170" s="35" t="s">
        <v>26</v>
      </c>
      <c r="C170" s="47">
        <v>300</v>
      </c>
      <c r="D170" s="35" t="s">
        <v>20</v>
      </c>
      <c r="E170" s="36"/>
      <c r="F170" s="36"/>
      <c r="G170" s="36"/>
      <c r="H170" s="36"/>
      <c r="I170" s="36"/>
      <c r="J170" s="36"/>
      <c r="K170" s="36"/>
    </row>
    <row r="171" spans="1:11" x14ac:dyDescent="0.3">
      <c r="A171" s="35" t="s">
        <v>93</v>
      </c>
      <c r="B171" s="35" t="s">
        <v>26</v>
      </c>
      <c r="C171" s="47">
        <v>1024</v>
      </c>
      <c r="D171" s="35" t="s">
        <v>20</v>
      </c>
      <c r="E171" s="36"/>
      <c r="F171" s="36"/>
      <c r="G171" s="36"/>
      <c r="H171" s="36"/>
      <c r="I171" s="36"/>
      <c r="J171" s="36"/>
      <c r="K171" s="36"/>
    </row>
    <row r="172" spans="1:11" x14ac:dyDescent="0.3">
      <c r="A172" s="35" t="s">
        <v>93</v>
      </c>
      <c r="B172" s="35" t="s">
        <v>26</v>
      </c>
      <c r="C172" s="47">
        <v>2048</v>
      </c>
      <c r="D172" s="35" t="s">
        <v>20</v>
      </c>
      <c r="E172" s="36"/>
      <c r="F172" s="36"/>
      <c r="G172" s="36"/>
      <c r="H172" s="36"/>
      <c r="I172" s="36"/>
      <c r="J172" s="36"/>
      <c r="K172" s="36"/>
    </row>
    <row r="173" spans="1:11" x14ac:dyDescent="0.3">
      <c r="A173" s="35" t="s">
        <v>93</v>
      </c>
      <c r="B173" s="35" t="s">
        <v>27</v>
      </c>
      <c r="C173" s="47">
        <v>100</v>
      </c>
      <c r="D173" s="35" t="s">
        <v>20</v>
      </c>
      <c r="E173" s="36"/>
      <c r="F173" s="36"/>
      <c r="G173" s="36"/>
      <c r="H173" s="36"/>
      <c r="I173" s="36"/>
      <c r="J173" s="36"/>
      <c r="K173" s="36"/>
    </row>
    <row r="174" spans="1:11" x14ac:dyDescent="0.3">
      <c r="A174" s="35" t="s">
        <v>93</v>
      </c>
      <c r="B174" s="35" t="s">
        <v>27</v>
      </c>
      <c r="C174" s="47">
        <v>125</v>
      </c>
      <c r="D174" s="35" t="s">
        <v>20</v>
      </c>
      <c r="E174" s="36"/>
      <c r="F174" s="36"/>
      <c r="G174" s="36"/>
      <c r="H174" s="36"/>
      <c r="I174" s="36"/>
      <c r="J174" s="36"/>
      <c r="K174" s="36"/>
    </row>
    <row r="175" spans="1:11" x14ac:dyDescent="0.3">
      <c r="A175" s="35" t="s">
        <v>93</v>
      </c>
      <c r="B175" s="35" t="s">
        <v>27</v>
      </c>
      <c r="C175" s="47">
        <v>150</v>
      </c>
      <c r="D175" s="35" t="s">
        <v>20</v>
      </c>
      <c r="E175" s="36"/>
      <c r="F175" s="36"/>
      <c r="G175" s="36"/>
      <c r="H175" s="36"/>
      <c r="I175" s="36"/>
      <c r="J175" s="36"/>
      <c r="K175" s="36"/>
    </row>
    <row r="176" spans="1:11" x14ac:dyDescent="0.3">
      <c r="A176" s="35" t="s">
        <v>93</v>
      </c>
      <c r="B176" s="35" t="s">
        <v>27</v>
      </c>
      <c r="C176" s="47">
        <v>175</v>
      </c>
      <c r="D176" s="35" t="s">
        <v>20</v>
      </c>
      <c r="E176" s="36"/>
      <c r="F176" s="36"/>
      <c r="G176" s="36"/>
      <c r="H176" s="36"/>
      <c r="I176" s="36"/>
      <c r="J176" s="36"/>
      <c r="K176" s="36"/>
    </row>
    <row r="177" spans="1:11" x14ac:dyDescent="0.3">
      <c r="A177" s="35" t="s">
        <v>93</v>
      </c>
      <c r="B177" s="35" t="s">
        <v>27</v>
      </c>
      <c r="C177" s="47">
        <v>200</v>
      </c>
      <c r="D177" s="35" t="s">
        <v>20</v>
      </c>
      <c r="E177" s="36"/>
      <c r="F177" s="36"/>
      <c r="G177" s="36"/>
      <c r="H177" s="36"/>
      <c r="I177" s="36"/>
      <c r="J177" s="36"/>
      <c r="K177" s="36"/>
    </row>
    <row r="178" spans="1:11" x14ac:dyDescent="0.3">
      <c r="A178" s="35" t="s">
        <v>93</v>
      </c>
      <c r="B178" s="35" t="s">
        <v>27</v>
      </c>
      <c r="C178" s="47">
        <v>300</v>
      </c>
      <c r="D178" s="35" t="s">
        <v>20</v>
      </c>
      <c r="E178" s="36"/>
      <c r="F178" s="36"/>
      <c r="G178" s="36"/>
      <c r="H178" s="36"/>
      <c r="I178" s="36"/>
      <c r="J178" s="36"/>
      <c r="K178" s="36"/>
    </row>
    <row r="179" spans="1:11" x14ac:dyDescent="0.3">
      <c r="A179" s="35" t="s">
        <v>93</v>
      </c>
      <c r="B179" s="35" t="s">
        <v>27</v>
      </c>
      <c r="C179" s="47">
        <v>1024</v>
      </c>
      <c r="D179" s="35" t="s">
        <v>20</v>
      </c>
      <c r="E179" s="36"/>
      <c r="F179" s="36"/>
      <c r="G179" s="36"/>
      <c r="H179" s="36"/>
      <c r="I179" s="36"/>
      <c r="J179" s="36"/>
      <c r="K179" s="36"/>
    </row>
    <row r="180" spans="1:11" x14ac:dyDescent="0.3">
      <c r="A180" s="35" t="s">
        <v>93</v>
      </c>
      <c r="B180" s="35" t="s">
        <v>27</v>
      </c>
      <c r="C180" s="47">
        <v>2048</v>
      </c>
      <c r="D180" s="35" t="s">
        <v>20</v>
      </c>
      <c r="E180" s="36"/>
      <c r="F180" s="36"/>
      <c r="G180" s="36"/>
      <c r="H180" s="36"/>
      <c r="I180" s="36"/>
      <c r="J180" s="36"/>
      <c r="K180" s="36"/>
    </row>
    <row r="181" spans="1:11" x14ac:dyDescent="0.3">
      <c r="A181" s="35" t="s">
        <v>93</v>
      </c>
      <c r="B181" s="35" t="s">
        <v>28</v>
      </c>
      <c r="C181" s="47">
        <v>100</v>
      </c>
      <c r="D181" s="35" t="s">
        <v>20</v>
      </c>
      <c r="E181" s="36"/>
      <c r="F181" s="36"/>
      <c r="G181" s="36"/>
      <c r="H181" s="36"/>
      <c r="I181" s="36"/>
      <c r="J181" s="36"/>
      <c r="K181" s="36"/>
    </row>
    <row r="182" spans="1:11" x14ac:dyDescent="0.3">
      <c r="A182" s="35" t="s">
        <v>93</v>
      </c>
      <c r="B182" s="35" t="s">
        <v>28</v>
      </c>
      <c r="C182" s="47">
        <v>125</v>
      </c>
      <c r="D182" s="35" t="s">
        <v>20</v>
      </c>
      <c r="E182" s="36"/>
      <c r="F182" s="36"/>
      <c r="G182" s="36"/>
      <c r="H182" s="36"/>
      <c r="I182" s="36"/>
      <c r="J182" s="36"/>
      <c r="K182" s="36"/>
    </row>
    <row r="183" spans="1:11" x14ac:dyDescent="0.3">
      <c r="A183" s="35" t="s">
        <v>93</v>
      </c>
      <c r="B183" s="35" t="s">
        <v>28</v>
      </c>
      <c r="C183" s="47">
        <v>150</v>
      </c>
      <c r="D183" s="35" t="s">
        <v>20</v>
      </c>
      <c r="E183" s="36"/>
      <c r="F183" s="36"/>
      <c r="G183" s="36"/>
      <c r="H183" s="36"/>
      <c r="I183" s="36"/>
      <c r="J183" s="36"/>
      <c r="K183" s="36"/>
    </row>
    <row r="184" spans="1:11" x14ac:dyDescent="0.3">
      <c r="A184" s="35" t="s">
        <v>93</v>
      </c>
      <c r="B184" s="35" t="s">
        <v>28</v>
      </c>
      <c r="C184" s="47">
        <v>175</v>
      </c>
      <c r="D184" s="35" t="s">
        <v>20</v>
      </c>
      <c r="E184" s="36"/>
      <c r="F184" s="36"/>
      <c r="G184" s="36"/>
      <c r="H184" s="36"/>
      <c r="I184" s="36"/>
      <c r="J184" s="36"/>
      <c r="K184" s="36"/>
    </row>
    <row r="185" spans="1:11" x14ac:dyDescent="0.3">
      <c r="A185" s="35" t="s">
        <v>93</v>
      </c>
      <c r="B185" s="35" t="s">
        <v>28</v>
      </c>
      <c r="C185" s="47">
        <v>200</v>
      </c>
      <c r="D185" s="35" t="s">
        <v>20</v>
      </c>
      <c r="E185" s="36"/>
      <c r="F185" s="36"/>
      <c r="G185" s="36"/>
      <c r="H185" s="36"/>
      <c r="I185" s="36"/>
      <c r="J185" s="36"/>
      <c r="K185" s="36"/>
    </row>
    <row r="186" spans="1:11" x14ac:dyDescent="0.3">
      <c r="A186" s="35" t="s">
        <v>93</v>
      </c>
      <c r="B186" s="35" t="s">
        <v>28</v>
      </c>
      <c r="C186" s="47">
        <v>300</v>
      </c>
      <c r="D186" s="35" t="s">
        <v>20</v>
      </c>
      <c r="E186" s="36"/>
      <c r="F186" s="36"/>
      <c r="G186" s="36"/>
      <c r="H186" s="36"/>
      <c r="I186" s="36"/>
      <c r="J186" s="36"/>
      <c r="K186" s="36"/>
    </row>
    <row r="187" spans="1:11" x14ac:dyDescent="0.3">
      <c r="A187" s="35" t="s">
        <v>93</v>
      </c>
      <c r="B187" s="35" t="s">
        <v>28</v>
      </c>
      <c r="C187" s="47">
        <v>1024</v>
      </c>
      <c r="D187" s="35" t="s">
        <v>20</v>
      </c>
      <c r="E187" s="36"/>
      <c r="F187" s="36"/>
      <c r="G187" s="36"/>
      <c r="H187" s="36"/>
      <c r="I187" s="36"/>
      <c r="J187" s="36"/>
      <c r="K187" s="36"/>
    </row>
    <row r="188" spans="1:11" x14ac:dyDescent="0.3">
      <c r="A188" s="35" t="s">
        <v>93</v>
      </c>
      <c r="B188" s="35" t="s">
        <v>28</v>
      </c>
      <c r="C188" s="47">
        <v>2048</v>
      </c>
      <c r="D188" s="35" t="s">
        <v>20</v>
      </c>
      <c r="E188" s="36"/>
      <c r="F188" s="36"/>
      <c r="G188" s="36"/>
      <c r="H188" s="36"/>
      <c r="I188" s="36"/>
      <c r="J188" s="36"/>
      <c r="K188" s="36"/>
    </row>
    <row r="189" spans="1:11" x14ac:dyDescent="0.3">
      <c r="A189" s="35" t="s">
        <v>30</v>
      </c>
      <c r="B189" s="35" t="s">
        <v>19</v>
      </c>
      <c r="C189" s="47">
        <v>5120</v>
      </c>
      <c r="D189" s="35" t="s">
        <v>20</v>
      </c>
      <c r="E189" s="36"/>
      <c r="F189" s="36"/>
      <c r="G189" s="36"/>
      <c r="H189" s="36"/>
      <c r="I189" s="36"/>
      <c r="J189" s="36"/>
      <c r="K189" s="36"/>
    </row>
    <row r="190" spans="1:11" x14ac:dyDescent="0.3">
      <c r="A190" s="35" t="s">
        <v>30</v>
      </c>
      <c r="B190" s="35" t="s">
        <v>19</v>
      </c>
      <c r="C190" s="47">
        <v>1024</v>
      </c>
      <c r="D190" s="35" t="s">
        <v>20</v>
      </c>
      <c r="E190" s="36"/>
      <c r="F190" s="36"/>
      <c r="G190" s="36"/>
      <c r="H190" s="36"/>
      <c r="I190" s="36"/>
      <c r="J190" s="36"/>
      <c r="K190" s="36"/>
    </row>
    <row r="191" spans="1:11" x14ac:dyDescent="0.3">
      <c r="A191" s="35" t="s">
        <v>30</v>
      </c>
      <c r="B191" s="35" t="s">
        <v>19</v>
      </c>
      <c r="C191" s="47">
        <v>1100</v>
      </c>
      <c r="D191" s="35" t="s">
        <v>20</v>
      </c>
      <c r="E191" s="36"/>
      <c r="F191" s="36"/>
      <c r="G191" s="36"/>
      <c r="H191" s="36"/>
      <c r="I191" s="36"/>
      <c r="J191" s="36"/>
      <c r="K191" s="36"/>
    </row>
    <row r="192" spans="1:11" x14ac:dyDescent="0.3">
      <c r="A192" s="35" t="s">
        <v>30</v>
      </c>
      <c r="B192" s="35" t="s">
        <v>19</v>
      </c>
      <c r="C192" s="47">
        <v>1200</v>
      </c>
      <c r="D192" s="35" t="s">
        <v>20</v>
      </c>
      <c r="E192" s="36"/>
      <c r="F192" s="36"/>
      <c r="G192" s="36"/>
      <c r="H192" s="36"/>
      <c r="I192" s="36"/>
      <c r="J192" s="36"/>
      <c r="K192" s="36"/>
    </row>
    <row r="193" spans="1:11" x14ac:dyDescent="0.3">
      <c r="A193" s="35" t="s">
        <v>30</v>
      </c>
      <c r="B193" s="35" t="s">
        <v>19</v>
      </c>
      <c r="C193" s="47">
        <v>1400</v>
      </c>
      <c r="D193" s="35" t="s">
        <v>20</v>
      </c>
      <c r="E193" s="36"/>
      <c r="F193" s="36"/>
      <c r="G193" s="36"/>
      <c r="H193" s="36"/>
      <c r="I193" s="36"/>
      <c r="J193" s="36"/>
      <c r="K193" s="36"/>
    </row>
    <row r="194" spans="1:11" x14ac:dyDescent="0.3">
      <c r="A194" s="35" t="s">
        <v>30</v>
      </c>
      <c r="B194" s="35" t="s">
        <v>19</v>
      </c>
      <c r="C194" s="47">
        <v>1500</v>
      </c>
      <c r="D194" s="35" t="s">
        <v>20</v>
      </c>
      <c r="E194" s="36"/>
      <c r="F194" s="36"/>
      <c r="G194" s="36"/>
      <c r="H194" s="36"/>
      <c r="I194" s="36"/>
      <c r="J194" s="36"/>
      <c r="K194" s="36"/>
    </row>
    <row r="195" spans="1:11" x14ac:dyDescent="0.3">
      <c r="A195" s="35" t="s">
        <v>30</v>
      </c>
      <c r="B195" s="35" t="s">
        <v>19</v>
      </c>
      <c r="C195" s="47">
        <v>2048</v>
      </c>
      <c r="D195" s="35" t="s">
        <v>20</v>
      </c>
      <c r="E195" s="36"/>
      <c r="F195" s="36"/>
      <c r="G195" s="36"/>
      <c r="H195" s="36"/>
      <c r="I195" s="36"/>
      <c r="J195" s="36"/>
      <c r="K195" s="36"/>
    </row>
    <row r="196" spans="1:11" x14ac:dyDescent="0.3">
      <c r="A196" s="35" t="s">
        <v>30</v>
      </c>
      <c r="B196" s="35" t="s">
        <v>19</v>
      </c>
      <c r="C196" s="47">
        <v>10240</v>
      </c>
      <c r="D196" s="35" t="s">
        <v>20</v>
      </c>
      <c r="E196" s="36"/>
      <c r="F196" s="36"/>
      <c r="G196" s="36"/>
      <c r="H196" s="36"/>
      <c r="I196" s="36"/>
      <c r="J196" s="36"/>
      <c r="K196" s="36"/>
    </row>
    <row r="197" spans="1:11" x14ac:dyDescent="0.3">
      <c r="A197" s="35" t="s">
        <v>30</v>
      </c>
      <c r="B197" s="35" t="s">
        <v>21</v>
      </c>
      <c r="C197" s="47">
        <v>1024</v>
      </c>
      <c r="D197" s="35" t="s">
        <v>20</v>
      </c>
      <c r="E197" s="36"/>
      <c r="F197" s="36"/>
      <c r="G197" s="36"/>
      <c r="H197" s="36"/>
      <c r="I197" s="36"/>
      <c r="J197" s="36"/>
      <c r="K197" s="36"/>
    </row>
    <row r="198" spans="1:11" x14ac:dyDescent="0.3">
      <c r="A198" s="35" t="s">
        <v>30</v>
      </c>
      <c r="B198" s="35" t="s">
        <v>21</v>
      </c>
      <c r="C198" s="47">
        <v>1100</v>
      </c>
      <c r="D198" s="35" t="s">
        <v>20</v>
      </c>
      <c r="E198" s="36"/>
      <c r="F198" s="36"/>
      <c r="G198" s="36"/>
      <c r="H198" s="36"/>
      <c r="I198" s="36"/>
      <c r="J198" s="36"/>
      <c r="K198" s="36"/>
    </row>
    <row r="199" spans="1:11" x14ac:dyDescent="0.3">
      <c r="A199" s="35" t="s">
        <v>30</v>
      </c>
      <c r="B199" s="35" t="s">
        <v>21</v>
      </c>
      <c r="C199" s="47">
        <v>1200</v>
      </c>
      <c r="D199" s="35" t="s">
        <v>20</v>
      </c>
      <c r="E199" s="36"/>
      <c r="F199" s="36"/>
      <c r="G199" s="36"/>
      <c r="H199" s="36"/>
      <c r="I199" s="36"/>
      <c r="J199" s="36"/>
      <c r="K199" s="36"/>
    </row>
    <row r="200" spans="1:11" x14ac:dyDescent="0.3">
      <c r="A200" s="35" t="s">
        <v>30</v>
      </c>
      <c r="B200" s="35" t="s">
        <v>21</v>
      </c>
      <c r="C200" s="47">
        <v>1400</v>
      </c>
      <c r="D200" s="35" t="s">
        <v>20</v>
      </c>
      <c r="E200" s="36"/>
      <c r="F200" s="36"/>
      <c r="G200" s="36"/>
      <c r="H200" s="36"/>
      <c r="I200" s="36"/>
      <c r="J200" s="36"/>
      <c r="K200" s="36"/>
    </row>
    <row r="201" spans="1:11" x14ac:dyDescent="0.3">
      <c r="A201" s="35" t="s">
        <v>30</v>
      </c>
      <c r="B201" s="35" t="s">
        <v>21</v>
      </c>
      <c r="C201" s="47">
        <v>1500</v>
      </c>
      <c r="D201" s="35" t="s">
        <v>20</v>
      </c>
      <c r="E201" s="36"/>
      <c r="F201" s="36"/>
      <c r="G201" s="36"/>
      <c r="H201" s="36"/>
      <c r="I201" s="36"/>
      <c r="J201" s="36"/>
      <c r="K201" s="36"/>
    </row>
    <row r="202" spans="1:11" x14ac:dyDescent="0.3">
      <c r="A202" s="35" t="s">
        <v>30</v>
      </c>
      <c r="B202" s="35" t="s">
        <v>21</v>
      </c>
      <c r="C202" s="47">
        <v>2048</v>
      </c>
      <c r="D202" s="35" t="s">
        <v>20</v>
      </c>
      <c r="E202" s="36"/>
      <c r="F202" s="36"/>
      <c r="G202" s="36"/>
      <c r="H202" s="36"/>
      <c r="I202" s="36"/>
      <c r="J202" s="36"/>
      <c r="K202" s="36"/>
    </row>
    <row r="203" spans="1:11" x14ac:dyDescent="0.3">
      <c r="A203" s="35" t="s">
        <v>30</v>
      </c>
      <c r="B203" s="35" t="s">
        <v>22</v>
      </c>
      <c r="C203" s="47">
        <v>1024</v>
      </c>
      <c r="D203" s="35" t="s">
        <v>20</v>
      </c>
      <c r="E203" s="36"/>
      <c r="F203" s="36"/>
      <c r="G203" s="36"/>
      <c r="H203" s="36"/>
      <c r="I203" s="36"/>
      <c r="J203" s="36"/>
      <c r="K203" s="36"/>
    </row>
    <row r="204" spans="1:11" x14ac:dyDescent="0.3">
      <c r="A204" s="35" t="s">
        <v>30</v>
      </c>
      <c r="B204" s="35" t="s">
        <v>22</v>
      </c>
      <c r="C204" s="47">
        <v>500</v>
      </c>
      <c r="D204" s="35" t="s">
        <v>20</v>
      </c>
      <c r="E204" s="36"/>
      <c r="F204" s="36"/>
      <c r="G204" s="36"/>
      <c r="H204" s="36"/>
      <c r="I204" s="36"/>
      <c r="J204" s="36"/>
      <c r="K204" s="36"/>
    </row>
    <row r="205" spans="1:11" x14ac:dyDescent="0.3">
      <c r="A205" s="35" t="s">
        <v>30</v>
      </c>
      <c r="B205" s="35" t="s">
        <v>22</v>
      </c>
      <c r="C205" s="47">
        <v>600</v>
      </c>
      <c r="D205" s="35" t="s">
        <v>20</v>
      </c>
      <c r="E205" s="36"/>
      <c r="F205" s="36"/>
      <c r="G205" s="36"/>
      <c r="H205" s="36"/>
      <c r="I205" s="36"/>
      <c r="J205" s="36"/>
      <c r="K205" s="36"/>
    </row>
    <row r="206" spans="1:11" x14ac:dyDescent="0.3">
      <c r="A206" s="35" t="s">
        <v>30</v>
      </c>
      <c r="B206" s="35" t="s">
        <v>22</v>
      </c>
      <c r="C206" s="47">
        <v>700</v>
      </c>
      <c r="D206" s="35" t="s">
        <v>20</v>
      </c>
      <c r="E206" s="36"/>
      <c r="F206" s="36"/>
      <c r="G206" s="36"/>
      <c r="H206" s="36"/>
      <c r="I206" s="36"/>
      <c r="J206" s="36"/>
      <c r="K206" s="36"/>
    </row>
    <row r="207" spans="1:11" x14ac:dyDescent="0.3">
      <c r="A207" s="35" t="s">
        <v>30</v>
      </c>
      <c r="B207" s="35" t="s">
        <v>22</v>
      </c>
      <c r="C207" s="47">
        <v>800</v>
      </c>
      <c r="D207" s="35" t="s">
        <v>20</v>
      </c>
      <c r="E207" s="36"/>
      <c r="F207" s="36"/>
      <c r="G207" s="36"/>
      <c r="H207" s="36"/>
      <c r="I207" s="36"/>
      <c r="J207" s="36"/>
      <c r="K207" s="36"/>
    </row>
    <row r="208" spans="1:11" x14ac:dyDescent="0.3">
      <c r="A208" s="35" t="s">
        <v>30</v>
      </c>
      <c r="B208" s="35" t="s">
        <v>22</v>
      </c>
      <c r="C208" s="47">
        <v>1000</v>
      </c>
      <c r="D208" s="35" t="s">
        <v>20</v>
      </c>
      <c r="E208" s="36"/>
      <c r="F208" s="36"/>
      <c r="G208" s="36"/>
      <c r="H208" s="36"/>
      <c r="I208" s="36"/>
      <c r="J208" s="36"/>
      <c r="K208" s="36"/>
    </row>
    <row r="209" spans="1:11" x14ac:dyDescent="0.3">
      <c r="A209" s="35" t="s">
        <v>30</v>
      </c>
      <c r="B209" s="35" t="s">
        <v>22</v>
      </c>
      <c r="C209" s="47">
        <v>2048</v>
      </c>
      <c r="D209" s="35" t="s">
        <v>20</v>
      </c>
      <c r="E209" s="36"/>
      <c r="F209" s="36"/>
      <c r="G209" s="36"/>
      <c r="H209" s="36"/>
      <c r="I209" s="36"/>
      <c r="J209" s="36"/>
      <c r="K209" s="36"/>
    </row>
    <row r="210" spans="1:11" x14ac:dyDescent="0.3">
      <c r="A210" s="35" t="s">
        <v>30</v>
      </c>
      <c r="B210" s="35" t="s">
        <v>22</v>
      </c>
      <c r="C210" s="47">
        <v>2048</v>
      </c>
      <c r="D210" s="35" t="s">
        <v>20</v>
      </c>
      <c r="E210" s="36"/>
      <c r="F210" s="36"/>
      <c r="G210" s="36"/>
      <c r="H210" s="36"/>
      <c r="I210" s="36"/>
      <c r="J210" s="36"/>
      <c r="K210" s="36"/>
    </row>
    <row r="211" spans="1:11" x14ac:dyDescent="0.3">
      <c r="A211" s="35" t="s">
        <v>30</v>
      </c>
      <c r="B211" s="35" t="s">
        <v>23</v>
      </c>
      <c r="C211" s="47">
        <v>300</v>
      </c>
      <c r="D211" s="35" t="s">
        <v>20</v>
      </c>
      <c r="E211" s="36"/>
      <c r="F211" s="36"/>
      <c r="G211" s="36"/>
      <c r="H211" s="36"/>
      <c r="I211" s="36"/>
      <c r="J211" s="36"/>
      <c r="K211" s="36"/>
    </row>
    <row r="212" spans="1:11" x14ac:dyDescent="0.3">
      <c r="A212" s="35" t="s">
        <v>30</v>
      </c>
      <c r="B212" s="35" t="s">
        <v>23</v>
      </c>
      <c r="C212" s="47">
        <v>350</v>
      </c>
      <c r="D212" s="35" t="s">
        <v>20</v>
      </c>
      <c r="E212" s="36"/>
      <c r="F212" s="36"/>
      <c r="G212" s="36"/>
      <c r="H212" s="36"/>
      <c r="I212" s="36"/>
      <c r="J212" s="36"/>
      <c r="K212" s="36"/>
    </row>
    <row r="213" spans="1:11" x14ac:dyDescent="0.3">
      <c r="A213" s="35" t="s">
        <v>30</v>
      </c>
      <c r="B213" s="35" t="s">
        <v>23</v>
      </c>
      <c r="C213" s="47">
        <v>400</v>
      </c>
      <c r="D213" s="35" t="s">
        <v>20</v>
      </c>
      <c r="E213" s="36"/>
      <c r="F213" s="36"/>
      <c r="G213" s="36"/>
      <c r="H213" s="36"/>
      <c r="I213" s="36"/>
      <c r="J213" s="36"/>
      <c r="K213" s="36"/>
    </row>
    <row r="214" spans="1:11" x14ac:dyDescent="0.3">
      <c r="A214" s="35" t="s">
        <v>30</v>
      </c>
      <c r="B214" s="35" t="s">
        <v>23</v>
      </c>
      <c r="C214" s="47">
        <v>500</v>
      </c>
      <c r="D214" s="35" t="s">
        <v>20</v>
      </c>
      <c r="E214" s="36"/>
      <c r="F214" s="36"/>
      <c r="G214" s="36"/>
      <c r="H214" s="36"/>
      <c r="I214" s="36"/>
      <c r="J214" s="36"/>
      <c r="K214" s="36"/>
    </row>
    <row r="215" spans="1:11" x14ac:dyDescent="0.3">
      <c r="A215" s="35" t="s">
        <v>30</v>
      </c>
      <c r="B215" s="35" t="s">
        <v>23</v>
      </c>
      <c r="C215" s="47">
        <v>600</v>
      </c>
      <c r="D215" s="35" t="s">
        <v>20</v>
      </c>
      <c r="E215" s="36"/>
      <c r="F215" s="36"/>
      <c r="G215" s="36"/>
      <c r="H215" s="36"/>
      <c r="I215" s="36"/>
      <c r="J215" s="36"/>
      <c r="K215" s="36"/>
    </row>
    <row r="216" spans="1:11" x14ac:dyDescent="0.3">
      <c r="A216" s="35" t="s">
        <v>30</v>
      </c>
      <c r="B216" s="35" t="s">
        <v>23</v>
      </c>
      <c r="C216" s="47">
        <v>1024</v>
      </c>
      <c r="D216" s="35" t="s">
        <v>20</v>
      </c>
      <c r="E216" s="36"/>
      <c r="F216" s="36"/>
      <c r="G216" s="36"/>
      <c r="H216" s="36"/>
      <c r="I216" s="36"/>
      <c r="J216" s="36"/>
      <c r="K216" s="36"/>
    </row>
    <row r="217" spans="1:11" x14ac:dyDescent="0.3">
      <c r="A217" s="35" t="s">
        <v>30</v>
      </c>
      <c r="B217" s="35" t="s">
        <v>23</v>
      </c>
      <c r="C217" s="47">
        <v>2048</v>
      </c>
      <c r="D217" s="35" t="s">
        <v>20</v>
      </c>
      <c r="E217" s="36"/>
      <c r="F217" s="36"/>
      <c r="G217" s="36"/>
      <c r="H217" s="36"/>
      <c r="I217" s="36"/>
      <c r="J217" s="36"/>
      <c r="K217" s="36"/>
    </row>
    <row r="218" spans="1:11" x14ac:dyDescent="0.3">
      <c r="A218" s="35" t="s">
        <v>30</v>
      </c>
      <c r="B218" s="35" t="s">
        <v>24</v>
      </c>
      <c r="C218" s="47">
        <v>200</v>
      </c>
      <c r="D218" s="35" t="s">
        <v>20</v>
      </c>
      <c r="E218" s="36"/>
      <c r="F218" s="36"/>
      <c r="G218" s="36"/>
      <c r="H218" s="36"/>
      <c r="I218" s="36"/>
      <c r="J218" s="36"/>
      <c r="K218" s="36"/>
    </row>
    <row r="219" spans="1:11" x14ac:dyDescent="0.3">
      <c r="A219" s="35" t="s">
        <v>30</v>
      </c>
      <c r="B219" s="35" t="s">
        <v>24</v>
      </c>
      <c r="C219" s="47">
        <v>250</v>
      </c>
      <c r="D219" s="35" t="s">
        <v>20</v>
      </c>
      <c r="E219" s="36"/>
      <c r="F219" s="36"/>
      <c r="G219" s="36"/>
      <c r="H219" s="36"/>
      <c r="I219" s="36"/>
      <c r="J219" s="36"/>
      <c r="K219" s="36"/>
    </row>
    <row r="220" spans="1:11" x14ac:dyDescent="0.3">
      <c r="A220" s="35" t="s">
        <v>30</v>
      </c>
      <c r="B220" s="35" t="s">
        <v>24</v>
      </c>
      <c r="C220" s="47">
        <v>300</v>
      </c>
      <c r="D220" s="35" t="s">
        <v>20</v>
      </c>
      <c r="E220" s="36"/>
      <c r="F220" s="36"/>
      <c r="G220" s="36"/>
      <c r="H220" s="36"/>
      <c r="I220" s="36"/>
      <c r="J220" s="36"/>
      <c r="K220" s="36"/>
    </row>
    <row r="221" spans="1:11" x14ac:dyDescent="0.3">
      <c r="A221" s="35" t="s">
        <v>30</v>
      </c>
      <c r="B221" s="35" t="s">
        <v>24</v>
      </c>
      <c r="C221" s="47">
        <v>350</v>
      </c>
      <c r="D221" s="35" t="s">
        <v>20</v>
      </c>
      <c r="E221" s="36"/>
      <c r="F221" s="36"/>
      <c r="G221" s="36"/>
      <c r="H221" s="36"/>
      <c r="I221" s="36"/>
      <c r="J221" s="36"/>
      <c r="K221" s="36"/>
    </row>
    <row r="222" spans="1:11" x14ac:dyDescent="0.3">
      <c r="A222" s="35" t="s">
        <v>30</v>
      </c>
      <c r="B222" s="35" t="s">
        <v>24</v>
      </c>
      <c r="C222" s="47">
        <v>400</v>
      </c>
      <c r="D222" s="35" t="s">
        <v>20</v>
      </c>
      <c r="E222" s="36"/>
      <c r="F222" s="36"/>
      <c r="G222" s="36"/>
      <c r="H222" s="36"/>
      <c r="I222" s="36"/>
      <c r="J222" s="36"/>
      <c r="K222" s="36"/>
    </row>
    <row r="223" spans="1:11" x14ac:dyDescent="0.3">
      <c r="A223" s="35" t="s">
        <v>30</v>
      </c>
      <c r="B223" s="35" t="s">
        <v>24</v>
      </c>
      <c r="C223" s="47">
        <v>1024</v>
      </c>
      <c r="D223" s="35" t="s">
        <v>20</v>
      </c>
      <c r="E223" s="36"/>
      <c r="F223" s="36"/>
      <c r="G223" s="36"/>
      <c r="H223" s="36"/>
      <c r="I223" s="36"/>
      <c r="J223" s="36"/>
      <c r="K223" s="36"/>
    </row>
    <row r="224" spans="1:11" x14ac:dyDescent="0.3">
      <c r="A224" s="35" t="s">
        <v>30</v>
      </c>
      <c r="B224" s="35" t="s">
        <v>24</v>
      </c>
      <c r="C224" s="47">
        <v>2048</v>
      </c>
      <c r="D224" s="35" t="s">
        <v>20</v>
      </c>
      <c r="E224" s="36"/>
      <c r="F224" s="36"/>
      <c r="G224" s="36"/>
      <c r="H224" s="36"/>
      <c r="I224" s="36"/>
      <c r="J224" s="36"/>
      <c r="K224" s="36"/>
    </row>
    <row r="225" spans="1:11" x14ac:dyDescent="0.3">
      <c r="A225" s="35" t="s">
        <v>30</v>
      </c>
      <c r="B225" s="35" t="s">
        <v>25</v>
      </c>
      <c r="C225" s="47">
        <v>200</v>
      </c>
      <c r="D225" s="35" t="s">
        <v>20</v>
      </c>
      <c r="E225" s="36"/>
      <c r="F225" s="36"/>
      <c r="G225" s="36"/>
      <c r="H225" s="36"/>
      <c r="I225" s="36"/>
      <c r="J225" s="36"/>
      <c r="K225" s="36"/>
    </row>
    <row r="226" spans="1:11" x14ac:dyDescent="0.3">
      <c r="A226" s="35" t="s">
        <v>30</v>
      </c>
      <c r="B226" s="35" t="s">
        <v>25</v>
      </c>
      <c r="C226" s="47">
        <v>250</v>
      </c>
      <c r="D226" s="35" t="s">
        <v>20</v>
      </c>
      <c r="E226" s="36"/>
      <c r="F226" s="36"/>
      <c r="G226" s="36"/>
      <c r="H226" s="36"/>
      <c r="I226" s="36"/>
      <c r="J226" s="36"/>
      <c r="K226" s="36"/>
    </row>
    <row r="227" spans="1:11" x14ac:dyDescent="0.3">
      <c r="A227" s="35" t="s">
        <v>30</v>
      </c>
      <c r="B227" s="35" t="s">
        <v>25</v>
      </c>
      <c r="C227" s="47">
        <v>300</v>
      </c>
      <c r="D227" s="35" t="s">
        <v>20</v>
      </c>
      <c r="E227" s="36"/>
      <c r="F227" s="36"/>
      <c r="G227" s="36"/>
      <c r="H227" s="36"/>
      <c r="I227" s="36"/>
      <c r="J227" s="36"/>
      <c r="K227" s="36"/>
    </row>
    <row r="228" spans="1:11" x14ac:dyDescent="0.3">
      <c r="A228" s="35" t="s">
        <v>30</v>
      </c>
      <c r="B228" s="35" t="s">
        <v>25</v>
      </c>
      <c r="C228" s="47">
        <v>350</v>
      </c>
      <c r="D228" s="35" t="s">
        <v>20</v>
      </c>
      <c r="E228" s="36"/>
      <c r="F228" s="36"/>
      <c r="G228" s="36"/>
      <c r="H228" s="36"/>
      <c r="I228" s="36"/>
      <c r="J228" s="36"/>
      <c r="K228" s="36"/>
    </row>
    <row r="229" spans="1:11" x14ac:dyDescent="0.3">
      <c r="A229" s="35" t="s">
        <v>30</v>
      </c>
      <c r="B229" s="35" t="s">
        <v>25</v>
      </c>
      <c r="C229" s="47">
        <v>400</v>
      </c>
      <c r="D229" s="35" t="s">
        <v>20</v>
      </c>
      <c r="E229" s="36"/>
      <c r="F229" s="36"/>
      <c r="G229" s="36"/>
      <c r="H229" s="36"/>
      <c r="I229" s="36"/>
      <c r="J229" s="36"/>
      <c r="K229" s="36"/>
    </row>
    <row r="230" spans="1:11" x14ac:dyDescent="0.3">
      <c r="A230" s="35" t="s">
        <v>30</v>
      </c>
      <c r="B230" s="35" t="s">
        <v>25</v>
      </c>
      <c r="C230" s="47">
        <v>1024</v>
      </c>
      <c r="D230" s="35" t="s">
        <v>20</v>
      </c>
      <c r="E230" s="36"/>
      <c r="F230" s="36"/>
      <c r="G230" s="36"/>
      <c r="H230" s="36"/>
      <c r="I230" s="36"/>
      <c r="J230" s="36"/>
      <c r="K230" s="36"/>
    </row>
    <row r="231" spans="1:11" x14ac:dyDescent="0.3">
      <c r="A231" s="35" t="s">
        <v>30</v>
      </c>
      <c r="B231" s="35" t="s">
        <v>25</v>
      </c>
      <c r="C231" s="47">
        <v>2048</v>
      </c>
      <c r="D231" s="35" t="s">
        <v>20</v>
      </c>
      <c r="E231" s="36"/>
      <c r="F231" s="36"/>
      <c r="G231" s="36"/>
      <c r="H231" s="36"/>
      <c r="I231" s="36"/>
      <c r="J231" s="36"/>
      <c r="K231" s="36"/>
    </row>
    <row r="232" spans="1:11" x14ac:dyDescent="0.3">
      <c r="A232" s="35" t="s">
        <v>30</v>
      </c>
      <c r="B232" s="35" t="s">
        <v>26</v>
      </c>
      <c r="C232" s="47">
        <v>100</v>
      </c>
      <c r="D232" s="35" t="s">
        <v>20</v>
      </c>
      <c r="E232" s="36"/>
      <c r="F232" s="36"/>
      <c r="G232" s="36"/>
      <c r="H232" s="36"/>
      <c r="I232" s="36"/>
      <c r="J232" s="36"/>
      <c r="K232" s="36"/>
    </row>
    <row r="233" spans="1:11" x14ac:dyDescent="0.3">
      <c r="A233" s="35" t="s">
        <v>30</v>
      </c>
      <c r="B233" s="35" t="s">
        <v>26</v>
      </c>
      <c r="C233" s="47">
        <v>125</v>
      </c>
      <c r="D233" s="35" t="s">
        <v>20</v>
      </c>
      <c r="E233" s="36"/>
      <c r="F233" s="36"/>
      <c r="G233" s="36"/>
      <c r="H233" s="36"/>
      <c r="I233" s="36"/>
      <c r="J233" s="36"/>
      <c r="K233" s="36"/>
    </row>
    <row r="234" spans="1:11" x14ac:dyDescent="0.3">
      <c r="A234" s="35" t="s">
        <v>30</v>
      </c>
      <c r="B234" s="35" t="s">
        <v>26</v>
      </c>
      <c r="C234" s="47">
        <v>150</v>
      </c>
      <c r="D234" s="35" t="s">
        <v>20</v>
      </c>
      <c r="E234" s="36"/>
      <c r="F234" s="36"/>
      <c r="G234" s="36"/>
      <c r="H234" s="36"/>
      <c r="I234" s="36"/>
      <c r="J234" s="36"/>
      <c r="K234" s="36"/>
    </row>
    <row r="235" spans="1:11" x14ac:dyDescent="0.3">
      <c r="A235" s="35" t="s">
        <v>30</v>
      </c>
      <c r="B235" s="35" t="s">
        <v>26</v>
      </c>
      <c r="C235" s="47">
        <v>175</v>
      </c>
      <c r="D235" s="35" t="s">
        <v>20</v>
      </c>
      <c r="E235" s="36"/>
      <c r="F235" s="36"/>
      <c r="G235" s="36"/>
      <c r="H235" s="36"/>
      <c r="I235" s="36"/>
      <c r="J235" s="36"/>
      <c r="K235" s="36"/>
    </row>
    <row r="236" spans="1:11" x14ac:dyDescent="0.3">
      <c r="A236" s="35" t="s">
        <v>30</v>
      </c>
      <c r="B236" s="35" t="s">
        <v>26</v>
      </c>
      <c r="C236" s="47">
        <v>200</v>
      </c>
      <c r="D236" s="35" t="s">
        <v>20</v>
      </c>
      <c r="E236" s="36"/>
      <c r="F236" s="36"/>
      <c r="G236" s="36"/>
      <c r="H236" s="36"/>
      <c r="I236" s="36"/>
      <c r="J236" s="36"/>
      <c r="K236" s="36"/>
    </row>
    <row r="237" spans="1:11" x14ac:dyDescent="0.3">
      <c r="A237" s="35" t="s">
        <v>30</v>
      </c>
      <c r="B237" s="35" t="s">
        <v>26</v>
      </c>
      <c r="C237" s="47">
        <v>300</v>
      </c>
      <c r="D237" s="35" t="s">
        <v>20</v>
      </c>
      <c r="E237" s="36"/>
      <c r="F237" s="36"/>
      <c r="G237" s="36"/>
      <c r="H237" s="36"/>
      <c r="I237" s="36"/>
      <c r="J237" s="36"/>
      <c r="K237" s="36"/>
    </row>
    <row r="238" spans="1:11" x14ac:dyDescent="0.3">
      <c r="A238" s="35" t="s">
        <v>30</v>
      </c>
      <c r="B238" s="35" t="s">
        <v>26</v>
      </c>
      <c r="C238" s="47">
        <v>1024</v>
      </c>
      <c r="D238" s="35" t="s">
        <v>20</v>
      </c>
      <c r="E238" s="36"/>
      <c r="F238" s="36"/>
      <c r="G238" s="36"/>
      <c r="H238" s="36"/>
      <c r="I238" s="36"/>
      <c r="J238" s="36"/>
      <c r="K238" s="36"/>
    </row>
    <row r="239" spans="1:11" x14ac:dyDescent="0.3">
      <c r="A239" s="35" t="s">
        <v>30</v>
      </c>
      <c r="B239" s="35" t="s">
        <v>26</v>
      </c>
      <c r="C239" s="47">
        <v>2048</v>
      </c>
      <c r="D239" s="35" t="s">
        <v>20</v>
      </c>
      <c r="E239" s="36"/>
      <c r="F239" s="36"/>
      <c r="G239" s="36"/>
      <c r="H239" s="36"/>
      <c r="I239" s="36"/>
      <c r="J239" s="36"/>
      <c r="K239" s="36"/>
    </row>
    <row r="240" spans="1:11" x14ac:dyDescent="0.3">
      <c r="A240" s="35" t="s">
        <v>30</v>
      </c>
      <c r="B240" s="35" t="s">
        <v>27</v>
      </c>
      <c r="C240" s="47">
        <v>100</v>
      </c>
      <c r="D240" s="35" t="s">
        <v>20</v>
      </c>
      <c r="E240" s="36"/>
      <c r="F240" s="36"/>
      <c r="G240" s="36"/>
      <c r="H240" s="36"/>
      <c r="I240" s="36"/>
      <c r="J240" s="36"/>
      <c r="K240" s="36"/>
    </row>
    <row r="241" spans="1:11" x14ac:dyDescent="0.3">
      <c r="A241" s="35" t="s">
        <v>30</v>
      </c>
      <c r="B241" s="35" t="s">
        <v>27</v>
      </c>
      <c r="C241" s="47">
        <v>125</v>
      </c>
      <c r="D241" s="35" t="s">
        <v>20</v>
      </c>
      <c r="E241" s="36"/>
      <c r="F241" s="36"/>
      <c r="G241" s="36"/>
      <c r="H241" s="36"/>
      <c r="I241" s="36"/>
      <c r="J241" s="36"/>
      <c r="K241" s="36"/>
    </row>
    <row r="242" spans="1:11" x14ac:dyDescent="0.3">
      <c r="A242" s="35" t="s">
        <v>30</v>
      </c>
      <c r="B242" s="35" t="s">
        <v>27</v>
      </c>
      <c r="C242" s="47">
        <v>150</v>
      </c>
      <c r="D242" s="35" t="s">
        <v>20</v>
      </c>
      <c r="E242" s="36"/>
      <c r="F242" s="36"/>
      <c r="G242" s="36"/>
      <c r="H242" s="36"/>
      <c r="I242" s="36"/>
      <c r="J242" s="36"/>
      <c r="K242" s="36"/>
    </row>
    <row r="243" spans="1:11" x14ac:dyDescent="0.3">
      <c r="A243" s="35" t="s">
        <v>30</v>
      </c>
      <c r="B243" s="35" t="s">
        <v>27</v>
      </c>
      <c r="C243" s="47">
        <v>175</v>
      </c>
      <c r="D243" s="35" t="s">
        <v>20</v>
      </c>
      <c r="E243" s="36"/>
      <c r="F243" s="36"/>
      <c r="G243" s="36"/>
      <c r="H243" s="36"/>
      <c r="I243" s="36"/>
      <c r="J243" s="36"/>
      <c r="K243" s="36"/>
    </row>
    <row r="244" spans="1:11" x14ac:dyDescent="0.3">
      <c r="A244" s="35" t="s">
        <v>30</v>
      </c>
      <c r="B244" s="35" t="s">
        <v>27</v>
      </c>
      <c r="C244" s="47">
        <v>200</v>
      </c>
      <c r="D244" s="35" t="s">
        <v>20</v>
      </c>
      <c r="E244" s="36"/>
      <c r="F244" s="36"/>
      <c r="G244" s="36"/>
      <c r="H244" s="36"/>
      <c r="I244" s="36"/>
      <c r="J244" s="36"/>
      <c r="K244" s="36"/>
    </row>
    <row r="245" spans="1:11" x14ac:dyDescent="0.3">
      <c r="A245" s="35" t="s">
        <v>30</v>
      </c>
      <c r="B245" s="35" t="s">
        <v>27</v>
      </c>
      <c r="C245" s="47">
        <v>300</v>
      </c>
      <c r="D245" s="35" t="s">
        <v>20</v>
      </c>
      <c r="E245" s="36"/>
      <c r="F245" s="36"/>
      <c r="G245" s="36"/>
      <c r="H245" s="36"/>
      <c r="I245" s="36"/>
      <c r="J245" s="36"/>
      <c r="K245" s="36"/>
    </row>
    <row r="246" spans="1:11" x14ac:dyDescent="0.3">
      <c r="A246" s="35" t="s">
        <v>30</v>
      </c>
      <c r="B246" s="35" t="s">
        <v>27</v>
      </c>
      <c r="C246" s="47">
        <v>1024</v>
      </c>
      <c r="D246" s="35" t="s">
        <v>20</v>
      </c>
      <c r="E246" s="36"/>
      <c r="F246" s="36"/>
      <c r="G246" s="36"/>
      <c r="H246" s="36"/>
      <c r="I246" s="36"/>
      <c r="J246" s="36"/>
      <c r="K246" s="36"/>
    </row>
    <row r="247" spans="1:11" x14ac:dyDescent="0.3">
      <c r="A247" s="35" t="s">
        <v>30</v>
      </c>
      <c r="B247" s="35" t="s">
        <v>27</v>
      </c>
      <c r="C247" s="47">
        <v>2048</v>
      </c>
      <c r="D247" s="35" t="s">
        <v>20</v>
      </c>
      <c r="E247" s="36"/>
      <c r="F247" s="36"/>
      <c r="G247" s="36"/>
      <c r="H247" s="36"/>
      <c r="I247" s="36"/>
      <c r="J247" s="36"/>
      <c r="K247" s="36"/>
    </row>
    <row r="248" spans="1:11" x14ac:dyDescent="0.3">
      <c r="A248" s="35" t="s">
        <v>30</v>
      </c>
      <c r="B248" s="35" t="s">
        <v>28</v>
      </c>
      <c r="C248" s="47">
        <v>100</v>
      </c>
      <c r="D248" s="35" t="s">
        <v>20</v>
      </c>
      <c r="E248" s="36"/>
      <c r="F248" s="36"/>
      <c r="G248" s="36"/>
      <c r="H248" s="36"/>
      <c r="I248" s="36"/>
      <c r="J248" s="36"/>
      <c r="K248" s="36"/>
    </row>
    <row r="249" spans="1:11" x14ac:dyDescent="0.3">
      <c r="A249" s="35" t="s">
        <v>30</v>
      </c>
      <c r="B249" s="35" t="s">
        <v>28</v>
      </c>
      <c r="C249" s="47">
        <v>125</v>
      </c>
      <c r="D249" s="35" t="s">
        <v>20</v>
      </c>
      <c r="E249" s="36"/>
      <c r="F249" s="36"/>
      <c r="G249" s="36"/>
      <c r="H249" s="36"/>
      <c r="I249" s="36"/>
      <c r="J249" s="36"/>
      <c r="K249" s="36"/>
    </row>
    <row r="250" spans="1:11" x14ac:dyDescent="0.3">
      <c r="A250" s="35" t="s">
        <v>30</v>
      </c>
      <c r="B250" s="35" t="s">
        <v>28</v>
      </c>
      <c r="C250" s="47">
        <v>150</v>
      </c>
      <c r="D250" s="35" t="s">
        <v>20</v>
      </c>
      <c r="E250" s="36"/>
      <c r="F250" s="36"/>
      <c r="G250" s="36"/>
      <c r="H250" s="36"/>
      <c r="I250" s="36"/>
      <c r="J250" s="36"/>
      <c r="K250" s="36"/>
    </row>
    <row r="251" spans="1:11" x14ac:dyDescent="0.3">
      <c r="A251" s="35" t="s">
        <v>30</v>
      </c>
      <c r="B251" s="35" t="s">
        <v>28</v>
      </c>
      <c r="C251" s="47">
        <v>175</v>
      </c>
      <c r="D251" s="35" t="s">
        <v>20</v>
      </c>
      <c r="E251" s="36"/>
      <c r="F251" s="36"/>
      <c r="G251" s="36"/>
      <c r="H251" s="36"/>
      <c r="I251" s="36"/>
      <c r="J251" s="36"/>
      <c r="K251" s="36"/>
    </row>
    <row r="252" spans="1:11" x14ac:dyDescent="0.3">
      <c r="A252" s="35" t="s">
        <v>30</v>
      </c>
      <c r="B252" s="35" t="s">
        <v>28</v>
      </c>
      <c r="C252" s="47">
        <v>200</v>
      </c>
      <c r="D252" s="35" t="s">
        <v>20</v>
      </c>
      <c r="E252" s="36"/>
      <c r="F252" s="36"/>
      <c r="G252" s="36"/>
      <c r="H252" s="36"/>
      <c r="I252" s="36"/>
      <c r="J252" s="36"/>
      <c r="K252" s="36"/>
    </row>
    <row r="253" spans="1:11" x14ac:dyDescent="0.3">
      <c r="A253" s="35" t="s">
        <v>30</v>
      </c>
      <c r="B253" s="35" t="s">
        <v>28</v>
      </c>
      <c r="C253" s="47">
        <v>300</v>
      </c>
      <c r="D253" s="35" t="s">
        <v>20</v>
      </c>
      <c r="E253" s="36"/>
      <c r="F253" s="36"/>
      <c r="G253" s="36"/>
      <c r="H253" s="36"/>
      <c r="I253" s="36"/>
      <c r="J253" s="36"/>
      <c r="K253" s="36"/>
    </row>
    <row r="254" spans="1:11" x14ac:dyDescent="0.3">
      <c r="A254" s="35" t="s">
        <v>30</v>
      </c>
      <c r="B254" s="35" t="s">
        <v>28</v>
      </c>
      <c r="C254" s="47">
        <v>1024</v>
      </c>
      <c r="D254" s="35" t="s">
        <v>20</v>
      </c>
      <c r="E254" s="36"/>
      <c r="F254" s="36"/>
      <c r="G254" s="36"/>
      <c r="H254" s="36"/>
      <c r="I254" s="36"/>
      <c r="J254" s="36"/>
      <c r="K254" s="36"/>
    </row>
    <row r="255" spans="1:11" x14ac:dyDescent="0.3">
      <c r="A255" s="35" t="s">
        <v>30</v>
      </c>
      <c r="B255" s="35" t="s">
        <v>28</v>
      </c>
      <c r="C255" s="47">
        <v>2048</v>
      </c>
      <c r="D255" s="35" t="s">
        <v>20</v>
      </c>
      <c r="E255" s="36"/>
      <c r="F255" s="36"/>
      <c r="G255" s="36"/>
      <c r="H255" s="36"/>
      <c r="I255" s="36"/>
      <c r="J255" s="36"/>
      <c r="K255" s="36"/>
    </row>
    <row r="256" spans="1:11" x14ac:dyDescent="0.3">
      <c r="A256" s="35" t="s">
        <v>31</v>
      </c>
      <c r="B256" s="35" t="s">
        <v>32</v>
      </c>
      <c r="C256" s="47">
        <v>1024</v>
      </c>
      <c r="D256" s="35" t="s">
        <v>20</v>
      </c>
      <c r="E256" s="36"/>
      <c r="F256" s="36"/>
      <c r="G256" s="36"/>
      <c r="H256" s="36"/>
      <c r="I256" s="36"/>
      <c r="J256" s="36"/>
      <c r="K256" s="36"/>
    </row>
    <row r="257" spans="1:11" x14ac:dyDescent="0.3">
      <c r="A257" s="35" t="s">
        <v>31</v>
      </c>
      <c r="B257" s="35" t="s">
        <v>62</v>
      </c>
      <c r="C257" s="47">
        <v>1024</v>
      </c>
      <c r="D257" s="35" t="s">
        <v>20</v>
      </c>
      <c r="E257" s="36"/>
      <c r="F257" s="36"/>
      <c r="G257" s="36"/>
      <c r="H257" s="36"/>
      <c r="I257" s="36"/>
      <c r="J257" s="36"/>
      <c r="K257" s="36"/>
    </row>
    <row r="258" spans="1:11" x14ac:dyDescent="0.3">
      <c r="A258" s="35" t="s">
        <v>31</v>
      </c>
      <c r="B258" s="35" t="s">
        <v>63</v>
      </c>
      <c r="C258" s="47">
        <v>1024</v>
      </c>
      <c r="D258" s="35" t="s">
        <v>20</v>
      </c>
      <c r="E258" s="36"/>
      <c r="F258" s="36"/>
      <c r="G258" s="36"/>
      <c r="H258" s="36"/>
      <c r="I258" s="36"/>
      <c r="J258" s="36"/>
      <c r="K258" s="36"/>
    </row>
    <row r="259" spans="1:11" x14ac:dyDescent="0.3">
      <c r="A259" s="35" t="s">
        <v>31</v>
      </c>
      <c r="B259" s="35" t="s">
        <v>64</v>
      </c>
      <c r="C259" s="47">
        <v>1024</v>
      </c>
      <c r="D259" s="35" t="s">
        <v>20</v>
      </c>
      <c r="E259" s="36"/>
      <c r="F259" s="36"/>
      <c r="G259" s="36"/>
      <c r="H259" s="36"/>
      <c r="I259" s="36"/>
      <c r="J259" s="36"/>
      <c r="K259" s="36"/>
    </row>
    <row r="260" spans="1:11" x14ac:dyDescent="0.3">
      <c r="A260" s="35" t="s">
        <v>31</v>
      </c>
      <c r="B260" s="35" t="s">
        <v>65</v>
      </c>
      <c r="C260" s="47">
        <v>1024</v>
      </c>
      <c r="D260" s="35" t="s">
        <v>20</v>
      </c>
      <c r="E260" s="36"/>
      <c r="F260" s="36"/>
      <c r="G260" s="36"/>
      <c r="H260" s="36"/>
      <c r="I260" s="36"/>
      <c r="J260" s="36"/>
      <c r="K260" s="36"/>
    </row>
    <row r="261" spans="1:11" x14ac:dyDescent="0.3">
      <c r="A261" s="35" t="s">
        <v>31</v>
      </c>
      <c r="B261" s="35" t="s">
        <v>66</v>
      </c>
      <c r="C261" s="47">
        <v>1024</v>
      </c>
      <c r="D261" s="35" t="s">
        <v>20</v>
      </c>
      <c r="E261" s="36"/>
      <c r="F261" s="36"/>
      <c r="G261" s="36"/>
      <c r="H261" s="36"/>
      <c r="I261" s="36"/>
      <c r="J261" s="36"/>
      <c r="K261" s="36"/>
    </row>
    <row r="262" spans="1:11" x14ac:dyDescent="0.3">
      <c r="A262" s="35" t="s">
        <v>33</v>
      </c>
      <c r="B262" s="35" t="s">
        <v>19</v>
      </c>
      <c r="C262" s="47">
        <v>20</v>
      </c>
      <c r="D262" s="35" t="s">
        <v>20</v>
      </c>
      <c r="E262" s="36"/>
      <c r="F262" s="36"/>
      <c r="G262" s="36"/>
      <c r="H262" s="36"/>
      <c r="I262" s="36"/>
      <c r="J262" s="36"/>
      <c r="K262" s="36"/>
    </row>
    <row r="263" spans="1:11" x14ac:dyDescent="0.3">
      <c r="A263" s="35" t="s">
        <v>33</v>
      </c>
      <c r="B263" s="35" t="s">
        <v>19</v>
      </c>
      <c r="C263" s="47">
        <v>25</v>
      </c>
      <c r="D263" s="35" t="s">
        <v>20</v>
      </c>
      <c r="E263" s="36"/>
      <c r="F263" s="36"/>
      <c r="G263" s="36"/>
      <c r="H263" s="36"/>
      <c r="I263" s="36"/>
      <c r="J263" s="36"/>
      <c r="K263" s="36"/>
    </row>
    <row r="264" spans="1:11" x14ac:dyDescent="0.3">
      <c r="A264" s="35" t="s">
        <v>33</v>
      </c>
      <c r="B264" s="35" t="s">
        <v>19</v>
      </c>
      <c r="C264" s="47">
        <v>30</v>
      </c>
      <c r="D264" s="35" t="s">
        <v>20</v>
      </c>
      <c r="E264" s="36"/>
      <c r="F264" s="36"/>
      <c r="G264" s="36"/>
      <c r="H264" s="36"/>
      <c r="I264" s="36"/>
      <c r="J264" s="36"/>
      <c r="K264" s="36"/>
    </row>
    <row r="265" spans="1:11" x14ac:dyDescent="0.3">
      <c r="A265" s="35" t="s">
        <v>33</v>
      </c>
      <c r="B265" s="35" t="s">
        <v>19</v>
      </c>
      <c r="C265" s="47">
        <v>40</v>
      </c>
      <c r="D265" s="35" t="s">
        <v>20</v>
      </c>
      <c r="E265" s="36"/>
      <c r="F265" s="36"/>
      <c r="G265" s="36"/>
      <c r="H265" s="36"/>
      <c r="I265" s="36"/>
      <c r="J265" s="36"/>
      <c r="K265" s="36"/>
    </row>
    <row r="266" spans="1:11" x14ac:dyDescent="0.3">
      <c r="A266" s="35" t="s">
        <v>33</v>
      </c>
      <c r="B266" s="35" t="s">
        <v>19</v>
      </c>
      <c r="C266" s="47">
        <v>50</v>
      </c>
      <c r="D266" s="35" t="s">
        <v>20</v>
      </c>
      <c r="E266" s="36"/>
      <c r="F266" s="36"/>
      <c r="G266" s="36"/>
      <c r="H266" s="36"/>
      <c r="I266" s="36"/>
      <c r="J266" s="36"/>
      <c r="K266" s="36"/>
    </row>
    <row r="267" spans="1:11" x14ac:dyDescent="0.3">
      <c r="A267" s="35" t="s">
        <v>33</v>
      </c>
      <c r="B267" s="35" t="s">
        <v>21</v>
      </c>
      <c r="C267" s="47">
        <v>20</v>
      </c>
      <c r="D267" s="35" t="s">
        <v>20</v>
      </c>
      <c r="E267" s="36"/>
      <c r="F267" s="36"/>
      <c r="G267" s="36"/>
      <c r="H267" s="36"/>
      <c r="I267" s="36"/>
      <c r="J267" s="36"/>
      <c r="K267" s="36"/>
    </row>
    <row r="268" spans="1:11" x14ac:dyDescent="0.3">
      <c r="A268" s="35" t="s">
        <v>33</v>
      </c>
      <c r="B268" s="35" t="s">
        <v>21</v>
      </c>
      <c r="C268" s="47">
        <v>25</v>
      </c>
      <c r="D268" s="35" t="s">
        <v>20</v>
      </c>
      <c r="E268" s="36"/>
      <c r="F268" s="36"/>
      <c r="G268" s="36"/>
      <c r="H268" s="36"/>
      <c r="I268" s="36"/>
      <c r="J268" s="36"/>
      <c r="K268" s="36"/>
    </row>
    <row r="269" spans="1:11" x14ac:dyDescent="0.3">
      <c r="A269" s="35" t="s">
        <v>33</v>
      </c>
      <c r="B269" s="35" t="s">
        <v>21</v>
      </c>
      <c r="C269" s="47">
        <v>30</v>
      </c>
      <c r="D269" s="35" t="s">
        <v>20</v>
      </c>
      <c r="E269" s="36"/>
      <c r="F269" s="36"/>
      <c r="G269" s="36"/>
      <c r="H269" s="36"/>
      <c r="I269" s="36"/>
      <c r="J269" s="36"/>
      <c r="K269" s="36"/>
    </row>
    <row r="270" spans="1:11" x14ac:dyDescent="0.3">
      <c r="A270" s="35" t="s">
        <v>33</v>
      </c>
      <c r="B270" s="35" t="s">
        <v>21</v>
      </c>
      <c r="C270" s="47">
        <v>40</v>
      </c>
      <c r="D270" s="35" t="s">
        <v>20</v>
      </c>
      <c r="E270" s="36"/>
      <c r="F270" s="36"/>
      <c r="G270" s="36"/>
      <c r="H270" s="36"/>
      <c r="I270" s="36"/>
      <c r="J270" s="36"/>
      <c r="K270" s="36"/>
    </row>
    <row r="271" spans="1:11" x14ac:dyDescent="0.3">
      <c r="A271" s="35" t="s">
        <v>33</v>
      </c>
      <c r="B271" s="35" t="s">
        <v>21</v>
      </c>
      <c r="C271" s="47">
        <v>50</v>
      </c>
      <c r="D271" s="35" t="s">
        <v>20</v>
      </c>
      <c r="E271" s="36"/>
      <c r="F271" s="36"/>
      <c r="G271" s="36"/>
      <c r="H271" s="36"/>
      <c r="I271" s="36"/>
      <c r="J271" s="36"/>
      <c r="K271" s="36"/>
    </row>
    <row r="272" spans="1:11" x14ac:dyDescent="0.3">
      <c r="A272" s="35" t="s">
        <v>33</v>
      </c>
      <c r="B272" s="35" t="s">
        <v>22</v>
      </c>
      <c r="C272" s="47">
        <v>20</v>
      </c>
      <c r="D272" s="35" t="s">
        <v>20</v>
      </c>
      <c r="E272" s="36"/>
      <c r="F272" s="36"/>
      <c r="G272" s="36"/>
      <c r="H272" s="36"/>
      <c r="I272" s="36"/>
      <c r="J272" s="36"/>
      <c r="K272" s="36"/>
    </row>
    <row r="273" spans="1:11" x14ac:dyDescent="0.3">
      <c r="A273" s="35" t="s">
        <v>33</v>
      </c>
      <c r="B273" s="35" t="s">
        <v>22</v>
      </c>
      <c r="C273" s="47">
        <v>25</v>
      </c>
      <c r="D273" s="35" t="s">
        <v>20</v>
      </c>
      <c r="E273" s="36"/>
      <c r="F273" s="36"/>
      <c r="G273" s="36"/>
      <c r="H273" s="36"/>
      <c r="I273" s="36"/>
      <c r="J273" s="36"/>
      <c r="K273" s="36"/>
    </row>
    <row r="274" spans="1:11" x14ac:dyDescent="0.3">
      <c r="A274" s="35" t="s">
        <v>33</v>
      </c>
      <c r="B274" s="35" t="s">
        <v>22</v>
      </c>
      <c r="C274" s="47">
        <v>30</v>
      </c>
      <c r="D274" s="35" t="s">
        <v>20</v>
      </c>
      <c r="E274" s="36"/>
      <c r="F274" s="36"/>
      <c r="G274" s="36"/>
      <c r="H274" s="36"/>
      <c r="I274" s="36"/>
      <c r="J274" s="36"/>
      <c r="K274" s="36"/>
    </row>
    <row r="275" spans="1:11" x14ac:dyDescent="0.3">
      <c r="A275" s="35" t="s">
        <v>33</v>
      </c>
      <c r="B275" s="35" t="s">
        <v>22</v>
      </c>
      <c r="C275" s="47">
        <v>40</v>
      </c>
      <c r="D275" s="35" t="s">
        <v>20</v>
      </c>
      <c r="E275" s="36"/>
      <c r="F275" s="36"/>
      <c r="G275" s="36"/>
      <c r="H275" s="36"/>
      <c r="I275" s="36"/>
      <c r="J275" s="36"/>
      <c r="K275" s="36"/>
    </row>
    <row r="276" spans="1:11" x14ac:dyDescent="0.3">
      <c r="A276" s="35" t="s">
        <v>33</v>
      </c>
      <c r="B276" s="35" t="s">
        <v>22</v>
      </c>
      <c r="C276" s="47">
        <v>50</v>
      </c>
      <c r="D276" s="35" t="s">
        <v>20</v>
      </c>
      <c r="E276" s="36"/>
      <c r="F276" s="36"/>
      <c r="G276" s="36"/>
      <c r="H276" s="36"/>
      <c r="I276" s="36"/>
      <c r="J276" s="36"/>
      <c r="K276" s="36"/>
    </row>
    <row r="277" spans="1:11" x14ac:dyDescent="0.3">
      <c r="A277" s="35" t="s">
        <v>33</v>
      </c>
      <c r="B277" s="35" t="s">
        <v>23</v>
      </c>
      <c r="C277" s="47">
        <v>9</v>
      </c>
      <c r="D277" s="35" t="s">
        <v>20</v>
      </c>
      <c r="E277" s="36"/>
      <c r="F277" s="36"/>
      <c r="G277" s="36"/>
      <c r="H277" s="36"/>
      <c r="I277" s="36"/>
      <c r="J277" s="36"/>
      <c r="K277" s="36"/>
    </row>
    <row r="278" spans="1:11" x14ac:dyDescent="0.3">
      <c r="A278" s="35" t="s">
        <v>33</v>
      </c>
      <c r="B278" s="35" t="s">
        <v>23</v>
      </c>
      <c r="C278" s="47">
        <v>5</v>
      </c>
      <c r="D278" s="35" t="s">
        <v>20</v>
      </c>
      <c r="E278" s="36"/>
      <c r="F278" s="36"/>
      <c r="G278" s="36"/>
      <c r="H278" s="36"/>
      <c r="I278" s="36"/>
      <c r="J278" s="36"/>
      <c r="K278" s="36"/>
    </row>
    <row r="279" spans="1:11" x14ac:dyDescent="0.3">
      <c r="A279" s="35" t="s">
        <v>33</v>
      </c>
      <c r="B279" s="35" t="s">
        <v>23</v>
      </c>
      <c r="C279" s="47">
        <v>6</v>
      </c>
      <c r="D279" s="35" t="s">
        <v>20</v>
      </c>
      <c r="E279" s="36"/>
      <c r="F279" s="36"/>
      <c r="G279" s="36"/>
      <c r="H279" s="36"/>
      <c r="I279" s="36"/>
      <c r="J279" s="36"/>
      <c r="K279" s="36"/>
    </row>
    <row r="280" spans="1:11" x14ac:dyDescent="0.3">
      <c r="A280" s="35" t="s">
        <v>33</v>
      </c>
      <c r="B280" s="35" t="s">
        <v>23</v>
      </c>
      <c r="C280" s="47">
        <v>7</v>
      </c>
      <c r="D280" s="35" t="s">
        <v>20</v>
      </c>
      <c r="E280" s="36"/>
      <c r="F280" s="36"/>
      <c r="G280" s="36"/>
      <c r="H280" s="36"/>
      <c r="I280" s="36"/>
      <c r="J280" s="36"/>
      <c r="K280" s="36"/>
    </row>
    <row r="281" spans="1:11" x14ac:dyDescent="0.3">
      <c r="A281" s="35" t="s">
        <v>33</v>
      </c>
      <c r="B281" s="35" t="s">
        <v>23</v>
      </c>
      <c r="C281" s="47">
        <v>8</v>
      </c>
      <c r="D281" s="35" t="s">
        <v>20</v>
      </c>
      <c r="E281" s="36"/>
      <c r="F281" s="36"/>
      <c r="G281" s="36"/>
      <c r="H281" s="36"/>
      <c r="I281" s="36"/>
      <c r="J281" s="36"/>
      <c r="K281" s="36"/>
    </row>
    <row r="282" spans="1:11" x14ac:dyDescent="0.3">
      <c r="A282" s="35" t="s">
        <v>33</v>
      </c>
      <c r="B282" s="35" t="s">
        <v>23</v>
      </c>
      <c r="C282" s="47">
        <v>10</v>
      </c>
      <c r="D282" s="35" t="s">
        <v>20</v>
      </c>
      <c r="E282" s="36"/>
      <c r="F282" s="36"/>
      <c r="G282" s="36"/>
      <c r="H282" s="36"/>
      <c r="I282" s="36"/>
      <c r="J282" s="36"/>
      <c r="K282" s="36"/>
    </row>
    <row r="283" spans="1:11" x14ac:dyDescent="0.3">
      <c r="A283" s="35" t="s">
        <v>33</v>
      </c>
      <c r="B283" s="35" t="s">
        <v>24</v>
      </c>
      <c r="C283" s="47">
        <v>2</v>
      </c>
      <c r="D283" s="35" t="s">
        <v>20</v>
      </c>
      <c r="E283" s="36"/>
      <c r="F283" s="36"/>
      <c r="G283" s="36"/>
      <c r="H283" s="36"/>
      <c r="I283" s="36"/>
      <c r="J283" s="36"/>
      <c r="K283" s="36"/>
    </row>
    <row r="284" spans="1:11" x14ac:dyDescent="0.3">
      <c r="A284" s="35" t="s">
        <v>33</v>
      </c>
      <c r="B284" s="35" t="s">
        <v>24</v>
      </c>
      <c r="C284" s="47">
        <v>3</v>
      </c>
      <c r="D284" s="35" t="s">
        <v>20</v>
      </c>
      <c r="E284" s="36"/>
      <c r="F284" s="36"/>
      <c r="G284" s="36"/>
      <c r="H284" s="36"/>
      <c r="I284" s="36"/>
      <c r="J284" s="36"/>
      <c r="K284" s="36"/>
    </row>
    <row r="285" spans="1:11" x14ac:dyDescent="0.3">
      <c r="A285" s="35" t="s">
        <v>33</v>
      </c>
      <c r="B285" s="35" t="s">
        <v>24</v>
      </c>
      <c r="C285" s="47">
        <v>4</v>
      </c>
      <c r="D285" s="35" t="s">
        <v>20</v>
      </c>
      <c r="E285" s="36"/>
      <c r="F285" s="36"/>
      <c r="G285" s="36"/>
      <c r="H285" s="36"/>
      <c r="I285" s="36"/>
      <c r="J285" s="36"/>
      <c r="K285" s="36"/>
    </row>
    <row r="286" spans="1:11" x14ac:dyDescent="0.3">
      <c r="A286" s="35" t="s">
        <v>33</v>
      </c>
      <c r="B286" s="35" t="s">
        <v>24</v>
      </c>
      <c r="C286" s="47">
        <v>5</v>
      </c>
      <c r="D286" s="35" t="s">
        <v>20</v>
      </c>
      <c r="E286" s="36"/>
      <c r="F286" s="36"/>
      <c r="G286" s="36"/>
      <c r="H286" s="36"/>
      <c r="I286" s="36"/>
      <c r="J286" s="36"/>
      <c r="K286" s="36"/>
    </row>
    <row r="287" spans="1:11" x14ac:dyDescent="0.3">
      <c r="A287" s="35" t="s">
        <v>33</v>
      </c>
      <c r="B287" s="35" t="s">
        <v>24</v>
      </c>
      <c r="C287" s="47">
        <v>6</v>
      </c>
      <c r="D287" s="35" t="s">
        <v>20</v>
      </c>
      <c r="E287" s="36"/>
      <c r="F287" s="36"/>
      <c r="G287" s="36"/>
      <c r="H287" s="36"/>
      <c r="I287" s="36"/>
      <c r="J287" s="36"/>
      <c r="K287" s="36"/>
    </row>
    <row r="288" spans="1:11" x14ac:dyDescent="0.3">
      <c r="A288" s="35" t="s">
        <v>33</v>
      </c>
      <c r="B288" s="35" t="s">
        <v>25</v>
      </c>
      <c r="C288" s="47">
        <v>2</v>
      </c>
      <c r="D288" s="35" t="s">
        <v>20</v>
      </c>
      <c r="E288" s="36"/>
      <c r="F288" s="36"/>
      <c r="G288" s="36"/>
      <c r="H288" s="36"/>
      <c r="I288" s="36"/>
      <c r="J288" s="36"/>
      <c r="K288" s="36"/>
    </row>
    <row r="289" spans="1:11" x14ac:dyDescent="0.3">
      <c r="A289" s="35" t="s">
        <v>33</v>
      </c>
      <c r="B289" s="35" t="s">
        <v>25</v>
      </c>
      <c r="C289" s="47">
        <v>3</v>
      </c>
      <c r="D289" s="35" t="s">
        <v>20</v>
      </c>
      <c r="E289" s="36"/>
      <c r="F289" s="36"/>
      <c r="G289" s="36"/>
      <c r="H289" s="36"/>
      <c r="I289" s="36"/>
      <c r="J289" s="36"/>
      <c r="K289" s="36"/>
    </row>
    <row r="290" spans="1:11" x14ac:dyDescent="0.3">
      <c r="A290" s="35" t="s">
        <v>33</v>
      </c>
      <c r="B290" s="35" t="s">
        <v>25</v>
      </c>
      <c r="C290" s="47">
        <v>4</v>
      </c>
      <c r="D290" s="35" t="s">
        <v>20</v>
      </c>
      <c r="E290" s="36"/>
      <c r="F290" s="36"/>
      <c r="G290" s="36"/>
      <c r="H290" s="36"/>
      <c r="I290" s="36"/>
      <c r="J290" s="36"/>
      <c r="K290" s="36"/>
    </row>
    <row r="291" spans="1:11" x14ac:dyDescent="0.3">
      <c r="A291" s="35" t="s">
        <v>33</v>
      </c>
      <c r="B291" s="35" t="s">
        <v>25</v>
      </c>
      <c r="C291" s="47">
        <v>5</v>
      </c>
      <c r="D291" s="35" t="s">
        <v>20</v>
      </c>
      <c r="E291" s="36"/>
      <c r="F291" s="36"/>
      <c r="G291" s="36"/>
      <c r="H291" s="36"/>
      <c r="I291" s="36"/>
      <c r="J291" s="36"/>
      <c r="K291" s="36"/>
    </row>
    <row r="292" spans="1:11" x14ac:dyDescent="0.3">
      <c r="A292" s="35" t="s">
        <v>33</v>
      </c>
      <c r="B292" s="35" t="s">
        <v>25</v>
      </c>
      <c r="C292" s="47">
        <v>6</v>
      </c>
      <c r="D292" s="35" t="s">
        <v>20</v>
      </c>
      <c r="E292" s="36"/>
      <c r="F292" s="36"/>
      <c r="G292" s="36"/>
      <c r="H292" s="36"/>
      <c r="I292" s="36"/>
      <c r="J292" s="36"/>
      <c r="K292" s="36"/>
    </row>
    <row r="293" spans="1:11" x14ac:dyDescent="0.3">
      <c r="A293" s="35" t="s">
        <v>33</v>
      </c>
      <c r="B293" s="35" t="s">
        <v>26</v>
      </c>
      <c r="C293" s="47">
        <v>2</v>
      </c>
      <c r="D293" s="35" t="s">
        <v>20</v>
      </c>
      <c r="E293" s="36"/>
      <c r="F293" s="36"/>
      <c r="G293" s="36"/>
      <c r="H293" s="36"/>
      <c r="I293" s="36"/>
      <c r="J293" s="36"/>
      <c r="K293" s="36"/>
    </row>
    <row r="294" spans="1:11" x14ac:dyDescent="0.3">
      <c r="A294" s="35" t="s">
        <v>33</v>
      </c>
      <c r="B294" s="35" t="s">
        <v>26</v>
      </c>
      <c r="C294" s="47">
        <v>3</v>
      </c>
      <c r="D294" s="35" t="s">
        <v>20</v>
      </c>
      <c r="E294" s="36"/>
      <c r="F294" s="36"/>
      <c r="G294" s="36"/>
      <c r="H294" s="36"/>
      <c r="I294" s="36"/>
      <c r="J294" s="36"/>
      <c r="K294" s="36"/>
    </row>
    <row r="295" spans="1:11" x14ac:dyDescent="0.3">
      <c r="A295" s="35" t="s">
        <v>33</v>
      </c>
      <c r="B295" s="35" t="s">
        <v>26</v>
      </c>
      <c r="C295" s="47">
        <v>4</v>
      </c>
      <c r="D295" s="35" t="s">
        <v>20</v>
      </c>
      <c r="E295" s="36"/>
      <c r="F295" s="36"/>
      <c r="G295" s="36"/>
      <c r="H295" s="36"/>
      <c r="I295" s="36"/>
      <c r="J295" s="36"/>
      <c r="K295" s="36"/>
    </row>
    <row r="296" spans="1:11" x14ac:dyDescent="0.3">
      <c r="A296" s="35" t="s">
        <v>33</v>
      </c>
      <c r="B296" s="35" t="s">
        <v>26</v>
      </c>
      <c r="C296" s="47">
        <v>5</v>
      </c>
      <c r="D296" s="35" t="s">
        <v>20</v>
      </c>
      <c r="E296" s="36"/>
      <c r="F296" s="36"/>
      <c r="G296" s="36"/>
      <c r="H296" s="36"/>
      <c r="I296" s="36"/>
      <c r="J296" s="36"/>
      <c r="K296" s="36"/>
    </row>
    <row r="297" spans="1:11" x14ac:dyDescent="0.3">
      <c r="A297" s="35" t="s">
        <v>33</v>
      </c>
      <c r="B297" s="35" t="s">
        <v>26</v>
      </c>
      <c r="C297" s="47">
        <v>6</v>
      </c>
      <c r="D297" s="35" t="s">
        <v>20</v>
      </c>
      <c r="E297" s="36"/>
      <c r="F297" s="36"/>
      <c r="G297" s="36"/>
      <c r="H297" s="36"/>
      <c r="I297" s="36"/>
      <c r="J297" s="36"/>
      <c r="K297" s="36"/>
    </row>
    <row r="298" spans="1:11" x14ac:dyDescent="0.3">
      <c r="A298" s="35" t="s">
        <v>33</v>
      </c>
      <c r="B298" s="35" t="s">
        <v>27</v>
      </c>
      <c r="C298" s="47">
        <v>2</v>
      </c>
      <c r="D298" s="35" t="s">
        <v>20</v>
      </c>
      <c r="E298" s="36"/>
      <c r="F298" s="36"/>
      <c r="G298" s="36"/>
      <c r="H298" s="36"/>
      <c r="I298" s="36"/>
      <c r="J298" s="36"/>
      <c r="K298" s="36"/>
    </row>
    <row r="299" spans="1:11" x14ac:dyDescent="0.3">
      <c r="A299" s="35" t="s">
        <v>33</v>
      </c>
      <c r="B299" s="35" t="s">
        <v>27</v>
      </c>
      <c r="C299" s="47">
        <v>3</v>
      </c>
      <c r="D299" s="35" t="s">
        <v>20</v>
      </c>
      <c r="E299" s="36"/>
      <c r="F299" s="36"/>
      <c r="G299" s="36"/>
      <c r="H299" s="36"/>
      <c r="I299" s="36"/>
      <c r="J299" s="36"/>
      <c r="K299" s="36"/>
    </row>
    <row r="300" spans="1:11" x14ac:dyDescent="0.3">
      <c r="A300" s="35" t="s">
        <v>33</v>
      </c>
      <c r="B300" s="35" t="s">
        <v>27</v>
      </c>
      <c r="C300" s="47">
        <v>4</v>
      </c>
      <c r="D300" s="35" t="s">
        <v>20</v>
      </c>
      <c r="E300" s="36"/>
      <c r="F300" s="36"/>
      <c r="G300" s="36"/>
      <c r="H300" s="36"/>
      <c r="I300" s="36"/>
      <c r="J300" s="36"/>
      <c r="K300" s="36"/>
    </row>
    <row r="301" spans="1:11" x14ac:dyDescent="0.3">
      <c r="A301" s="35" t="s">
        <v>33</v>
      </c>
      <c r="B301" s="35" t="s">
        <v>27</v>
      </c>
      <c r="C301" s="47">
        <v>5</v>
      </c>
      <c r="D301" s="35" t="s">
        <v>20</v>
      </c>
      <c r="E301" s="36"/>
      <c r="F301" s="36"/>
      <c r="G301" s="36"/>
      <c r="H301" s="36"/>
      <c r="I301" s="36"/>
      <c r="J301" s="36"/>
      <c r="K301" s="36"/>
    </row>
    <row r="302" spans="1:11" x14ac:dyDescent="0.3">
      <c r="A302" s="35" t="s">
        <v>33</v>
      </c>
      <c r="B302" s="35" t="s">
        <v>27</v>
      </c>
      <c r="C302" s="47">
        <v>6</v>
      </c>
      <c r="D302" s="35" t="s">
        <v>20</v>
      </c>
      <c r="E302" s="36"/>
      <c r="F302" s="36"/>
      <c r="G302" s="36"/>
      <c r="H302" s="36"/>
      <c r="I302" s="36"/>
      <c r="J302" s="36"/>
      <c r="K302" s="36"/>
    </row>
    <row r="303" spans="1:11" x14ac:dyDescent="0.3">
      <c r="A303" s="35" t="s">
        <v>33</v>
      </c>
      <c r="B303" s="35" t="s">
        <v>28</v>
      </c>
      <c r="C303" s="47">
        <v>2</v>
      </c>
      <c r="D303" s="35" t="s">
        <v>20</v>
      </c>
      <c r="E303" s="36"/>
      <c r="F303" s="36"/>
      <c r="G303" s="36"/>
      <c r="H303" s="36"/>
      <c r="I303" s="36"/>
      <c r="J303" s="36"/>
      <c r="K303" s="36"/>
    </row>
    <row r="304" spans="1:11" x14ac:dyDescent="0.3">
      <c r="A304" s="35" t="s">
        <v>33</v>
      </c>
      <c r="B304" s="35" t="s">
        <v>28</v>
      </c>
      <c r="C304" s="47">
        <v>3</v>
      </c>
      <c r="D304" s="35" t="s">
        <v>20</v>
      </c>
      <c r="E304" s="36"/>
      <c r="F304" s="36"/>
      <c r="G304" s="36"/>
      <c r="H304" s="36"/>
      <c r="I304" s="36"/>
      <c r="J304" s="36"/>
      <c r="K304" s="36"/>
    </row>
    <row r="305" spans="1:11" x14ac:dyDescent="0.3">
      <c r="A305" s="35" t="s">
        <v>33</v>
      </c>
      <c r="B305" s="35" t="s">
        <v>28</v>
      </c>
      <c r="C305" s="47">
        <v>4</v>
      </c>
      <c r="D305" s="35" t="s">
        <v>20</v>
      </c>
      <c r="E305" s="36"/>
      <c r="F305" s="36"/>
      <c r="G305" s="36"/>
      <c r="H305" s="36"/>
      <c r="I305" s="36"/>
      <c r="J305" s="36"/>
      <c r="K305" s="36"/>
    </row>
    <row r="306" spans="1:11" x14ac:dyDescent="0.3">
      <c r="A306" s="35" t="s">
        <v>33</v>
      </c>
      <c r="B306" s="35" t="s">
        <v>28</v>
      </c>
      <c r="C306" s="47">
        <v>5</v>
      </c>
      <c r="D306" s="35" t="s">
        <v>20</v>
      </c>
      <c r="E306" s="36"/>
      <c r="F306" s="36"/>
      <c r="G306" s="36"/>
      <c r="H306" s="36"/>
      <c r="I306" s="36"/>
      <c r="J306" s="36"/>
      <c r="K306" s="36"/>
    </row>
    <row r="307" spans="1:11" x14ac:dyDescent="0.3">
      <c r="A307" s="35" t="s">
        <v>33</v>
      </c>
      <c r="B307" s="35" t="s">
        <v>28</v>
      </c>
      <c r="C307" s="47">
        <v>6</v>
      </c>
      <c r="D307" s="35" t="s">
        <v>20</v>
      </c>
      <c r="E307" s="36"/>
      <c r="F307" s="36"/>
      <c r="G307" s="36"/>
      <c r="H307" s="36"/>
      <c r="I307" s="36"/>
      <c r="J307" s="36"/>
      <c r="K307" s="36"/>
    </row>
    <row r="308" spans="1:11" x14ac:dyDescent="0.3">
      <c r="A308" s="35" t="s">
        <v>34</v>
      </c>
      <c r="B308" s="35" t="s">
        <v>35</v>
      </c>
      <c r="C308" s="47">
        <v>100</v>
      </c>
      <c r="D308" s="35" t="s">
        <v>20</v>
      </c>
      <c r="E308" s="36"/>
      <c r="F308" s="36"/>
      <c r="G308" s="36"/>
      <c r="H308" s="36"/>
      <c r="I308" s="36"/>
      <c r="J308" s="36"/>
      <c r="K308" s="36"/>
    </row>
    <row r="309" spans="1:11" x14ac:dyDescent="0.3">
      <c r="A309" s="35" t="s">
        <v>34</v>
      </c>
      <c r="B309" s="35" t="s">
        <v>35</v>
      </c>
      <c r="C309" s="47">
        <v>200</v>
      </c>
      <c r="D309" s="35" t="s">
        <v>20</v>
      </c>
      <c r="E309" s="36"/>
      <c r="F309" s="36"/>
      <c r="G309" s="36"/>
      <c r="H309" s="36"/>
      <c r="I309" s="36"/>
      <c r="J309" s="36"/>
      <c r="K309" s="36"/>
    </row>
    <row r="310" spans="1:11" x14ac:dyDescent="0.3">
      <c r="A310" s="35" t="s">
        <v>34</v>
      </c>
      <c r="B310" s="35" t="s">
        <v>35</v>
      </c>
      <c r="C310" s="47">
        <v>500</v>
      </c>
      <c r="D310" s="35" t="s">
        <v>20</v>
      </c>
      <c r="E310" s="36"/>
      <c r="F310" s="36"/>
      <c r="G310" s="36"/>
      <c r="H310" s="36"/>
      <c r="I310" s="36"/>
      <c r="J310" s="36"/>
      <c r="K310" s="36"/>
    </row>
    <row r="311" spans="1:11" x14ac:dyDescent="0.3">
      <c r="A311" s="35" t="s">
        <v>34</v>
      </c>
      <c r="B311" s="35" t="s">
        <v>35</v>
      </c>
      <c r="C311" s="47">
        <v>1024</v>
      </c>
      <c r="D311" s="35" t="s">
        <v>20</v>
      </c>
      <c r="E311" s="36"/>
      <c r="F311" s="36"/>
      <c r="G311" s="36"/>
      <c r="H311" s="36"/>
      <c r="I311" s="36"/>
      <c r="J311" s="36"/>
      <c r="K311" s="36"/>
    </row>
    <row r="312" spans="1:11" x14ac:dyDescent="0.3">
      <c r="A312" s="35" t="s">
        <v>36</v>
      </c>
      <c r="B312" s="35" t="s">
        <v>35</v>
      </c>
      <c r="C312" s="47">
        <v>100</v>
      </c>
      <c r="D312" s="35" t="s">
        <v>20</v>
      </c>
      <c r="E312" s="36"/>
      <c r="F312" s="36"/>
      <c r="G312" s="36"/>
      <c r="H312" s="36"/>
      <c r="I312" s="36"/>
      <c r="J312" s="36"/>
      <c r="K312" s="36"/>
    </row>
    <row r="313" spans="1:11" x14ac:dyDescent="0.3">
      <c r="A313" s="35" t="s">
        <v>36</v>
      </c>
      <c r="B313" s="35" t="s">
        <v>35</v>
      </c>
      <c r="C313" s="47">
        <v>200</v>
      </c>
      <c r="D313" s="35" t="s">
        <v>20</v>
      </c>
      <c r="E313" s="36"/>
      <c r="F313" s="36"/>
      <c r="G313" s="36"/>
      <c r="H313" s="36"/>
      <c r="I313" s="36"/>
      <c r="J313" s="36"/>
      <c r="K313" s="36"/>
    </row>
    <row r="314" spans="1:11" x14ac:dyDescent="0.3">
      <c r="A314" s="35" t="s">
        <v>36</v>
      </c>
      <c r="B314" s="35" t="s">
        <v>35</v>
      </c>
      <c r="C314" s="47">
        <v>500</v>
      </c>
      <c r="D314" s="35" t="s">
        <v>20</v>
      </c>
      <c r="E314" s="36"/>
      <c r="F314" s="36"/>
      <c r="G314" s="36"/>
      <c r="H314" s="36"/>
      <c r="I314" s="36"/>
      <c r="J314" s="36"/>
      <c r="K314" s="36"/>
    </row>
    <row r="315" spans="1:11" x14ac:dyDescent="0.3">
      <c r="A315" s="35" t="s">
        <v>36</v>
      </c>
      <c r="B315" s="35" t="s">
        <v>35</v>
      </c>
      <c r="C315" s="47">
        <v>1024</v>
      </c>
      <c r="D315" s="35" t="s">
        <v>20</v>
      </c>
      <c r="E315" s="36"/>
      <c r="F315" s="36"/>
      <c r="G315" s="36"/>
      <c r="H315" s="36"/>
      <c r="I315" s="36"/>
      <c r="J315" s="36"/>
      <c r="K315" s="36"/>
    </row>
    <row r="316" spans="1:11" x14ac:dyDescent="0.3">
      <c r="A316" s="35" t="s">
        <v>37</v>
      </c>
      <c r="B316" s="35" t="s">
        <v>35</v>
      </c>
      <c r="C316" s="47">
        <v>25</v>
      </c>
      <c r="D316" s="35" t="s">
        <v>20</v>
      </c>
      <c r="E316" s="36"/>
      <c r="F316" s="36"/>
      <c r="G316" s="36"/>
      <c r="H316" s="36"/>
      <c r="I316" s="36"/>
      <c r="J316" s="36"/>
      <c r="K316" s="36"/>
    </row>
    <row r="317" spans="1:11" x14ac:dyDescent="0.3">
      <c r="A317" s="35" t="s">
        <v>37</v>
      </c>
      <c r="B317" s="35" t="s">
        <v>35</v>
      </c>
      <c r="C317" s="47">
        <v>50</v>
      </c>
      <c r="D317" s="35" t="s">
        <v>20</v>
      </c>
      <c r="E317" s="36"/>
      <c r="F317" s="36"/>
      <c r="G317" s="36"/>
      <c r="H317" s="36"/>
      <c r="I317" s="36"/>
      <c r="J317" s="36"/>
      <c r="K317" s="36"/>
    </row>
    <row r="318" spans="1:11" x14ac:dyDescent="0.3">
      <c r="A318" s="35" t="s">
        <v>37</v>
      </c>
      <c r="B318" s="35" t="s">
        <v>35</v>
      </c>
      <c r="C318" s="47">
        <v>100</v>
      </c>
      <c r="D318" s="35" t="s">
        <v>20</v>
      </c>
      <c r="E318" s="36"/>
      <c r="F318" s="36"/>
      <c r="G318" s="36"/>
      <c r="H318" s="36"/>
      <c r="I318" s="36"/>
      <c r="J318" s="36"/>
      <c r="K318" s="36"/>
    </row>
    <row r="319" spans="1:11" x14ac:dyDescent="0.3">
      <c r="A319" s="35" t="s">
        <v>84</v>
      </c>
      <c r="B319" s="35" t="s">
        <v>67</v>
      </c>
      <c r="C319" s="47">
        <v>100</v>
      </c>
      <c r="D319" s="35" t="s">
        <v>20</v>
      </c>
      <c r="E319" s="36"/>
      <c r="F319" s="36"/>
      <c r="G319" s="36"/>
      <c r="H319" s="36"/>
      <c r="I319" s="36"/>
      <c r="J319" s="36"/>
      <c r="K319" s="36"/>
    </row>
    <row r="320" spans="1:11" x14ac:dyDescent="0.3">
      <c r="A320" s="35" t="s">
        <v>84</v>
      </c>
      <c r="B320" s="35" t="s">
        <v>67</v>
      </c>
      <c r="C320" s="47">
        <v>200</v>
      </c>
      <c r="D320" s="35" t="s">
        <v>20</v>
      </c>
      <c r="E320" s="36"/>
      <c r="F320" s="36"/>
      <c r="G320" s="36"/>
      <c r="H320" s="36"/>
      <c r="I320" s="36"/>
      <c r="J320" s="36"/>
      <c r="K320" s="36"/>
    </row>
    <row r="321" spans="1:11" x14ac:dyDescent="0.3">
      <c r="A321" s="35" t="s">
        <v>84</v>
      </c>
      <c r="B321" s="35" t="s">
        <v>67</v>
      </c>
      <c r="C321" s="47">
        <v>300</v>
      </c>
      <c r="D321" s="35" t="s">
        <v>20</v>
      </c>
      <c r="E321" s="36"/>
      <c r="F321" s="36"/>
      <c r="G321" s="36"/>
      <c r="H321" s="36"/>
      <c r="I321" s="36"/>
      <c r="J321" s="36"/>
      <c r="K321" s="36"/>
    </row>
    <row r="322" spans="1:11" x14ac:dyDescent="0.3">
      <c r="A322" s="35" t="s">
        <v>81</v>
      </c>
      <c r="B322" s="35" t="s">
        <v>80</v>
      </c>
      <c r="C322" s="47">
        <v>100</v>
      </c>
      <c r="D322" s="35" t="s">
        <v>20</v>
      </c>
      <c r="E322" s="36"/>
      <c r="F322" s="36"/>
      <c r="G322" s="36"/>
      <c r="H322" s="36"/>
      <c r="I322" s="36"/>
      <c r="J322" s="36"/>
      <c r="K322" s="36"/>
    </row>
    <row r="323" spans="1:11" x14ac:dyDescent="0.3">
      <c r="A323" s="35" t="s">
        <v>81</v>
      </c>
      <c r="B323" s="35" t="s">
        <v>80</v>
      </c>
      <c r="C323" s="47">
        <v>200</v>
      </c>
      <c r="D323" s="35" t="s">
        <v>20</v>
      </c>
      <c r="E323" s="36"/>
      <c r="F323" s="36"/>
      <c r="G323" s="36"/>
      <c r="H323" s="36"/>
      <c r="I323" s="36"/>
      <c r="J323" s="36"/>
      <c r="K323" s="36"/>
    </row>
    <row r="324" spans="1:11" x14ac:dyDescent="0.3">
      <c r="A324" s="35" t="s">
        <v>81</v>
      </c>
      <c r="B324" s="35" t="s">
        <v>80</v>
      </c>
      <c r="C324" s="47">
        <v>300</v>
      </c>
      <c r="D324" s="35" t="s">
        <v>20</v>
      </c>
      <c r="E324" s="36"/>
      <c r="F324" s="36"/>
      <c r="G324" s="36"/>
      <c r="H324" s="36"/>
      <c r="I324" s="36"/>
      <c r="J324" s="36"/>
      <c r="K324" s="36"/>
    </row>
    <row r="325" spans="1:11" x14ac:dyDescent="0.3">
      <c r="A325" s="35" t="s">
        <v>83</v>
      </c>
      <c r="B325" s="35" t="s">
        <v>82</v>
      </c>
      <c r="C325" s="47">
        <v>100</v>
      </c>
      <c r="D325" s="35" t="s">
        <v>20</v>
      </c>
      <c r="E325" s="36"/>
      <c r="F325" s="36"/>
      <c r="G325" s="36"/>
      <c r="H325" s="36"/>
      <c r="I325" s="36"/>
      <c r="J325" s="36"/>
      <c r="K325" s="36"/>
    </row>
    <row r="326" spans="1:11" x14ac:dyDescent="0.3">
      <c r="A326" s="35" t="s">
        <v>83</v>
      </c>
      <c r="B326" s="35" t="s">
        <v>82</v>
      </c>
      <c r="C326" s="47">
        <v>200</v>
      </c>
      <c r="D326" s="35" t="s">
        <v>20</v>
      </c>
      <c r="E326" s="36"/>
      <c r="F326" s="36"/>
      <c r="G326" s="36"/>
      <c r="H326" s="36"/>
      <c r="I326" s="36"/>
      <c r="J326" s="36"/>
      <c r="K326" s="36"/>
    </row>
    <row r="327" spans="1:11" x14ac:dyDescent="0.3">
      <c r="A327" s="35" t="s">
        <v>83</v>
      </c>
      <c r="B327" s="35" t="s">
        <v>82</v>
      </c>
      <c r="C327" s="47">
        <v>300</v>
      </c>
      <c r="D327" s="35" t="s">
        <v>20</v>
      </c>
      <c r="E327" s="36"/>
      <c r="F327" s="36"/>
      <c r="G327" s="36"/>
      <c r="H327" s="36"/>
      <c r="I327" s="36"/>
      <c r="J327" s="36"/>
      <c r="K327" s="36"/>
    </row>
    <row r="328" spans="1:11" x14ac:dyDescent="0.3">
      <c r="A328" s="35" t="s">
        <v>85</v>
      </c>
      <c r="B328" s="35" t="s">
        <v>86</v>
      </c>
      <c r="C328" s="47">
        <v>100</v>
      </c>
      <c r="D328" s="35" t="s">
        <v>20</v>
      </c>
      <c r="E328" s="36"/>
      <c r="F328" s="36"/>
      <c r="G328" s="36"/>
      <c r="H328" s="36"/>
      <c r="I328" s="36"/>
      <c r="J328" s="36"/>
      <c r="K328" s="36"/>
    </row>
    <row r="329" spans="1:11" x14ac:dyDescent="0.3">
      <c r="A329" s="35" t="s">
        <v>85</v>
      </c>
      <c r="B329" s="35" t="s">
        <v>86</v>
      </c>
      <c r="C329" s="47">
        <v>200</v>
      </c>
      <c r="D329" s="35" t="s">
        <v>20</v>
      </c>
      <c r="E329" s="36"/>
      <c r="F329" s="36"/>
      <c r="G329" s="36"/>
      <c r="H329" s="36"/>
      <c r="I329" s="36"/>
      <c r="J329" s="36"/>
      <c r="K329" s="36"/>
    </row>
    <row r="330" spans="1:11" x14ac:dyDescent="0.3">
      <c r="A330" s="35" t="s">
        <v>85</v>
      </c>
      <c r="B330" s="35" t="s">
        <v>86</v>
      </c>
      <c r="C330" s="47">
        <v>300</v>
      </c>
      <c r="D330" s="35" t="s">
        <v>20</v>
      </c>
      <c r="E330" s="36"/>
      <c r="F330" s="36"/>
      <c r="G330" s="36"/>
      <c r="H330" s="36"/>
      <c r="I330" s="36"/>
      <c r="J330" s="36"/>
      <c r="K330" s="36"/>
    </row>
    <row r="331" spans="1:11" x14ac:dyDescent="0.3">
      <c r="A331" s="35" t="s">
        <v>68</v>
      </c>
      <c r="B331" s="35" t="s">
        <v>89</v>
      </c>
      <c r="C331" s="47">
        <v>100</v>
      </c>
      <c r="D331" s="35" t="s">
        <v>20</v>
      </c>
      <c r="E331" s="36"/>
      <c r="F331" s="36"/>
      <c r="G331" s="36"/>
      <c r="H331" s="36"/>
      <c r="I331" s="36"/>
      <c r="J331" s="36"/>
      <c r="K331" s="36"/>
    </row>
    <row r="332" spans="1:11" x14ac:dyDescent="0.3">
      <c r="A332" s="35" t="s">
        <v>68</v>
      </c>
      <c r="B332" s="35" t="s">
        <v>89</v>
      </c>
      <c r="C332" s="47">
        <v>200</v>
      </c>
      <c r="D332" s="35" t="s">
        <v>20</v>
      </c>
      <c r="E332" s="36"/>
      <c r="F332" s="36"/>
      <c r="G332" s="36"/>
      <c r="H332" s="36"/>
      <c r="I332" s="36"/>
      <c r="J332" s="36"/>
      <c r="K332" s="36"/>
    </row>
    <row r="333" spans="1:11" x14ac:dyDescent="0.3">
      <c r="A333" s="35" t="s">
        <v>68</v>
      </c>
      <c r="B333" s="35" t="s">
        <v>89</v>
      </c>
      <c r="C333" s="47">
        <v>300</v>
      </c>
      <c r="D333" s="35" t="s">
        <v>20</v>
      </c>
      <c r="E333" s="36"/>
      <c r="F333" s="36"/>
      <c r="G333" s="36"/>
      <c r="H333" s="36"/>
      <c r="I333" s="36"/>
      <c r="J333" s="36"/>
      <c r="K333" s="36"/>
    </row>
    <row r="334" spans="1:11" x14ac:dyDescent="0.3">
      <c r="A334" s="35" t="s">
        <v>68</v>
      </c>
      <c r="B334" s="35" t="s">
        <v>89</v>
      </c>
      <c r="C334" s="47">
        <v>400</v>
      </c>
      <c r="D334" s="35" t="s">
        <v>20</v>
      </c>
      <c r="E334" s="36"/>
      <c r="F334" s="36"/>
      <c r="G334" s="36"/>
      <c r="H334" s="36"/>
      <c r="I334" s="36"/>
      <c r="J334" s="36"/>
      <c r="K334" s="36"/>
    </row>
    <row r="335" spans="1:11" x14ac:dyDescent="0.3">
      <c r="A335" s="35" t="s">
        <v>68</v>
      </c>
      <c r="B335" s="35" t="s">
        <v>89</v>
      </c>
      <c r="C335" s="47">
        <v>500</v>
      </c>
      <c r="D335" s="35" t="s">
        <v>20</v>
      </c>
      <c r="E335" s="36"/>
      <c r="F335" s="36"/>
      <c r="G335" s="36"/>
      <c r="H335" s="36"/>
      <c r="I335" s="36"/>
      <c r="J335" s="36"/>
      <c r="K335" s="36"/>
    </row>
    <row r="336" spans="1:11" x14ac:dyDescent="0.3">
      <c r="A336" s="35" t="s">
        <v>38</v>
      </c>
      <c r="B336" s="35" t="s">
        <v>39</v>
      </c>
      <c r="C336" s="47"/>
      <c r="D336" s="35" t="s">
        <v>69</v>
      </c>
      <c r="E336" s="36"/>
      <c r="F336" s="36"/>
      <c r="G336" s="36"/>
      <c r="H336" s="36"/>
      <c r="I336" s="36"/>
      <c r="J336" s="36"/>
      <c r="K336" s="36"/>
    </row>
    <row r="337" spans="1:11" x14ac:dyDescent="0.3">
      <c r="A337" s="35" t="s">
        <v>38</v>
      </c>
      <c r="B337" s="35" t="s">
        <v>41</v>
      </c>
      <c r="C337" s="47"/>
      <c r="D337" s="35" t="s">
        <v>69</v>
      </c>
      <c r="E337" s="36"/>
      <c r="F337" s="36"/>
      <c r="G337" s="36"/>
      <c r="H337" s="36"/>
      <c r="I337" s="36"/>
      <c r="J337" s="36"/>
      <c r="K337" s="36"/>
    </row>
    <row r="338" spans="1:11" x14ac:dyDescent="0.3">
      <c r="A338" s="35" t="s">
        <v>42</v>
      </c>
      <c r="B338" s="35" t="s">
        <v>43</v>
      </c>
      <c r="C338" s="47"/>
      <c r="D338" s="35" t="s">
        <v>69</v>
      </c>
      <c r="E338" s="36"/>
      <c r="F338" s="36"/>
      <c r="G338" s="36"/>
      <c r="H338" s="36"/>
      <c r="I338" s="36"/>
      <c r="J338" s="36"/>
      <c r="K338" s="36"/>
    </row>
    <row r="339" spans="1:11" x14ac:dyDescent="0.3">
      <c r="A339" s="35" t="s">
        <v>42</v>
      </c>
      <c r="B339" s="35" t="s">
        <v>44</v>
      </c>
      <c r="C339" s="47"/>
      <c r="D339" s="35" t="s">
        <v>69</v>
      </c>
      <c r="E339" s="36"/>
      <c r="F339" s="36"/>
      <c r="G339" s="36"/>
      <c r="H339" s="36"/>
      <c r="I339" s="36"/>
      <c r="J339" s="36"/>
      <c r="K339" s="36"/>
    </row>
    <row r="340" spans="1:11" x14ac:dyDescent="0.3">
      <c r="A340" s="35" t="s">
        <v>45</v>
      </c>
      <c r="B340" s="35" t="s">
        <v>46</v>
      </c>
      <c r="C340" s="47"/>
      <c r="D340" s="35" t="s">
        <v>69</v>
      </c>
      <c r="E340" s="36"/>
      <c r="F340" s="36"/>
      <c r="G340" s="36"/>
      <c r="H340" s="36"/>
      <c r="I340" s="36"/>
      <c r="J340" s="36"/>
      <c r="K340" s="36"/>
    </row>
    <row r="341" spans="1:11" x14ac:dyDescent="0.3">
      <c r="A341" s="35" t="s">
        <v>45</v>
      </c>
      <c r="B341" s="35" t="s">
        <v>47</v>
      </c>
      <c r="C341" s="47"/>
      <c r="D341" s="35" t="s">
        <v>69</v>
      </c>
      <c r="E341" s="36"/>
      <c r="F341" s="36"/>
      <c r="G341" s="36"/>
      <c r="H341" s="36"/>
      <c r="I341" s="36"/>
      <c r="J341" s="36"/>
      <c r="K341" s="36"/>
    </row>
    <row r="342" spans="1:11" x14ac:dyDescent="0.3">
      <c r="A342" s="35" t="s">
        <v>48</v>
      </c>
      <c r="B342" s="35" t="s">
        <v>49</v>
      </c>
      <c r="C342" s="47"/>
      <c r="D342" s="35" t="s">
        <v>69</v>
      </c>
      <c r="E342" s="36"/>
      <c r="F342" s="36"/>
      <c r="G342" s="36"/>
      <c r="H342" s="36"/>
      <c r="I342" s="36"/>
      <c r="J342" s="36"/>
      <c r="K342" s="36"/>
    </row>
    <row r="343" spans="1:11" x14ac:dyDescent="0.3">
      <c r="A343" s="35" t="s">
        <v>48</v>
      </c>
      <c r="B343" s="35" t="s">
        <v>50</v>
      </c>
      <c r="C343" s="47"/>
      <c r="D343" s="35" t="s">
        <v>69</v>
      </c>
      <c r="E343" s="36"/>
      <c r="F343" s="36"/>
      <c r="G343" s="36"/>
      <c r="H343" s="36"/>
      <c r="I343" s="36"/>
      <c r="J343" s="36"/>
      <c r="K343" s="36"/>
    </row>
    <row r="344" spans="1:11" x14ac:dyDescent="0.3">
      <c r="A344" s="35" t="s">
        <v>48</v>
      </c>
      <c r="B344" s="35" t="s">
        <v>51</v>
      </c>
      <c r="C344" s="47"/>
      <c r="D344" s="35" t="s">
        <v>69</v>
      </c>
      <c r="E344" s="36"/>
      <c r="F344" s="36"/>
      <c r="G344" s="36"/>
      <c r="H344" s="36"/>
      <c r="I344" s="36"/>
      <c r="J344" s="36"/>
      <c r="K344" s="36"/>
    </row>
    <row r="345" spans="1:11" x14ac:dyDescent="0.3">
      <c r="A345" s="35" t="s">
        <v>48</v>
      </c>
      <c r="B345" s="35" t="s">
        <v>52</v>
      </c>
      <c r="C345" s="47"/>
      <c r="D345" s="35" t="s">
        <v>69</v>
      </c>
      <c r="E345" s="36"/>
      <c r="F345" s="36"/>
      <c r="G345" s="36"/>
      <c r="H345" s="36"/>
      <c r="I345" s="36"/>
      <c r="J345" s="36"/>
      <c r="K345" s="36"/>
    </row>
    <row r="346" spans="1:11" x14ac:dyDescent="0.3">
      <c r="A346" s="35" t="s">
        <v>48</v>
      </c>
      <c r="B346" s="35" t="s">
        <v>53</v>
      </c>
      <c r="C346" s="47"/>
      <c r="D346" s="35" t="s">
        <v>69</v>
      </c>
      <c r="E346" s="36"/>
      <c r="F346" s="36"/>
      <c r="G346" s="36"/>
      <c r="H346" s="36"/>
      <c r="I346" s="36"/>
      <c r="J346" s="36"/>
      <c r="K346" s="36"/>
    </row>
    <row r="347" spans="1:11" x14ac:dyDescent="0.3">
      <c r="A347" s="35" t="s">
        <v>48</v>
      </c>
      <c r="B347" s="35" t="s">
        <v>54</v>
      </c>
      <c r="C347" s="47"/>
      <c r="D347" s="35" t="s">
        <v>69</v>
      </c>
      <c r="E347" s="36"/>
      <c r="F347" s="36"/>
      <c r="G347" s="36"/>
      <c r="H347" s="36"/>
      <c r="I347" s="36"/>
      <c r="J347" s="36"/>
      <c r="K347" s="36"/>
    </row>
    <row r="348" spans="1:11" x14ac:dyDescent="0.3">
      <c r="A348" s="35" t="s">
        <v>48</v>
      </c>
      <c r="B348" s="35" t="s">
        <v>55</v>
      </c>
      <c r="C348" s="47"/>
      <c r="D348" s="35" t="s">
        <v>69</v>
      </c>
      <c r="E348" s="36"/>
      <c r="F348" s="36"/>
      <c r="G348" s="36"/>
      <c r="H348" s="36"/>
      <c r="I348" s="36"/>
      <c r="J348" s="36"/>
      <c r="K348" s="36"/>
    </row>
    <row r="349" spans="1:11" x14ac:dyDescent="0.3">
      <c r="A349" s="35" t="s">
        <v>48</v>
      </c>
      <c r="B349" s="35" t="s">
        <v>56</v>
      </c>
      <c r="C349" s="47"/>
      <c r="D349" s="35" t="s">
        <v>69</v>
      </c>
      <c r="E349" s="36"/>
      <c r="F349" s="36"/>
      <c r="G349" s="36"/>
      <c r="H349" s="36"/>
      <c r="I349" s="36"/>
      <c r="J349" s="36"/>
      <c r="K349" s="36"/>
    </row>
  </sheetData>
  <sheetProtection algorithmName="SHA-512" hashValue="697qhyemjl5zd2/Q4yB4J2EEanzQy35tDC1gQ0IFJ8El/mN4pnK6eU3dcoe2VOmUezzi+m81oTBDTB9XwnFdzQ==" saltValue="Pj3I066mOJk8UhO/08VXBQ==" spinCount="100000" sheet="1" objects="1" scenarios="1" formatColumns="0" formatRows="0"/>
  <mergeCells count="2">
    <mergeCell ref="A2:K2"/>
    <mergeCell ref="A1:K1"/>
  </mergeCells>
  <phoneticPr fontId="1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A59B890ED763409CE02AB2000CF9F7" ma:contentTypeVersion="3" ma:contentTypeDescription="Create a new document." ma:contentTypeScope="" ma:versionID="875bd78b4477b22e65f757f9080a068c">
  <xsd:schema xmlns:xsd="http://www.w3.org/2001/XMLSchema" xmlns:xs="http://www.w3.org/2001/XMLSchema" xmlns:p="http://schemas.microsoft.com/office/2006/metadata/properties" xmlns:ns2="c1abf4cf-dc76-47e8-a948-3bba1dcaaa08" targetNamespace="http://schemas.microsoft.com/office/2006/metadata/properties" ma:root="true" ma:fieldsID="3d0a068ba616c190f3879e6befe3b9da" ns2:_="">
    <xsd:import namespace="c1abf4cf-dc76-47e8-a948-3bba1dcaaa0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bf4cf-dc76-47e8-a948-3bba1dcaaa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CCE11-22CB-4FE0-9700-C4D9C1864EFB}">
  <ds:schemaRefs>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c1abf4cf-dc76-47e8-a948-3bba1dcaaa08"/>
  </ds:schemaRefs>
</ds:datastoreItem>
</file>

<file path=customXml/itemProps2.xml><?xml version="1.0" encoding="utf-8"?>
<ds:datastoreItem xmlns:ds="http://schemas.openxmlformats.org/officeDocument/2006/customXml" ds:itemID="{2EEA658F-4D1B-4467-AAC9-94B6AFCCA7E6}">
  <ds:schemaRefs>
    <ds:schemaRef ds:uri="http://schemas.microsoft.com/sharepoint/v3/contenttype/forms"/>
  </ds:schemaRefs>
</ds:datastoreItem>
</file>

<file path=customXml/itemProps3.xml><?xml version="1.0" encoding="utf-8"?>
<ds:datastoreItem xmlns:ds="http://schemas.openxmlformats.org/officeDocument/2006/customXml" ds:itemID="{1F83046F-0E10-455A-A75D-2DFADE26E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abf4cf-dc76-47e8-a948-3bba1dcaaa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Pricing Summary</vt:lpstr>
      <vt:lpstr>Normal Consumption</vt:lpstr>
      <vt:lpstr>Future use</vt:lpstr>
      <vt:lpstr>Source Pricing</vt:lpstr>
      <vt:lpstr>'Normal Consumption'!Print_Area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Malcolm Perumal</dc:creator>
  <cp:keywords/>
  <dc:description/>
  <cp:lastModifiedBy>Malcolm Perumal</cp:lastModifiedBy>
  <cp:revision/>
  <dcterms:created xsi:type="dcterms:W3CDTF">2017-10-19T06:57:09Z</dcterms:created>
  <dcterms:modified xsi:type="dcterms:W3CDTF">2026-06-02T10:07:08Z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0x010100DAA59B890ED763409CE02AB2000CF9F7</vt:lpwstr>
  </property>
  <property fmtid="{D5CDD505-2E9C-101B-9397-08002B2CF9AE}" pid="3" name="MSIP_Label_a11864d1-c16a-45ad-949f-bdea3b8c9e66_Enabled">
    <vt:lpwstr>true</vt:lpwstr>
  </property>
  <property fmtid="{D5CDD505-2E9C-101B-9397-08002B2CF9AE}" pid="4" name="MSIP_Label_a11864d1-c16a-45ad-949f-bdea3b8c9e66_SetDate">
    <vt:lpwstr>2022-06-20T11:49:46Z</vt:lpwstr>
  </property>
  <property fmtid="{D5CDD505-2E9C-101B-9397-08002B2CF9AE}" pid="5" name="MSIP_Label_a11864d1-c16a-45ad-949f-bdea3b8c9e66_Method">
    <vt:lpwstr>Standard</vt:lpwstr>
  </property>
  <property fmtid="{D5CDD505-2E9C-101B-9397-08002B2CF9AE}" pid="6" name="MSIP_Label_a11864d1-c16a-45ad-949f-bdea3b8c9e66_Name">
    <vt:lpwstr>Confidential</vt:lpwstr>
  </property>
  <property fmtid="{D5CDD505-2E9C-101B-9397-08002B2CF9AE}" pid="7" name="MSIP_Label_a11864d1-c16a-45ad-949f-bdea3b8c9e66_SiteId">
    <vt:lpwstr>fb62d46e-e86e-4673-ba82-b27b61d8202b</vt:lpwstr>
  </property>
  <property fmtid="{D5CDD505-2E9C-101B-9397-08002B2CF9AE}" pid="8" name="MSIP_Label_a11864d1-c16a-45ad-949f-bdea3b8c9e66_ActionId">
    <vt:lpwstr>82884ebe-b92f-47e1-b8a7-13e4a95d7ded</vt:lpwstr>
  </property>
  <property fmtid="{D5CDD505-2E9C-101B-9397-08002B2CF9AE}" pid="9" name="MSIP_Label_a11864d1-c16a-45ad-949f-bdea3b8c9e66_ContentBits">
    <vt:lpwstr>3</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MediaServiceImageTags">
    <vt:lpwstr/>
  </property>
</Properties>
</file>