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umaloPL\Documents\BACK-UP 2023\Caustic Soda back-Up Contract\Caustic Project_2023 Short term contract\RFP Pack\Finance\"/>
    </mc:Choice>
  </mc:AlternateContent>
  <bookViews>
    <workbookView xWindow="28680" yWindow="-120" windowWidth="20730" windowHeight="11160"/>
  </bookViews>
  <sheets>
    <sheet name="Read Me" sheetId="6" r:id="rId1"/>
    <sheet name="Tender Cover Sheet" sheetId="3" r:id="rId2"/>
    <sheet name=" Preamble" sheetId="2" r:id="rId3"/>
    <sheet name="5.1.1 Price Schedule" sheetId="1" r:id="rId4"/>
    <sheet name="5.1.3 Exchange Rates" sheetId="5" r:id="rId5"/>
  </sheets>
  <externalReferences>
    <externalReference r:id="rId6"/>
    <externalReference r:id="rId7"/>
  </externalReferences>
  <definedNames>
    <definedName name="Area_Print" localSheetId="2">#REF!</definedName>
    <definedName name="Area_Print" localSheetId="3">#REF!</definedName>
    <definedName name="Area_Print" localSheetId="4">#REF!</definedName>
    <definedName name="Area_Print" localSheetId="0">#REF!</definedName>
    <definedName name="Area_Print" localSheetId="1">#REF!</definedName>
    <definedName name="Area_Print">#REF!</definedName>
    <definedName name="Arnot" localSheetId="2">#REF!</definedName>
    <definedName name="Arnot" localSheetId="4">#REF!</definedName>
    <definedName name="Arnot" localSheetId="0">#REF!</definedName>
    <definedName name="Arnot" localSheetId="1">#REF!</definedName>
    <definedName name="Arnot">#REF!</definedName>
    <definedName name="Camden" localSheetId="2">#REF!</definedName>
    <definedName name="Camden" localSheetId="4">#REF!</definedName>
    <definedName name="Camden" localSheetId="0">#REF!</definedName>
    <definedName name="Camden" localSheetId="1">#REF!</definedName>
    <definedName name="Camden">#REF!</definedName>
    <definedName name="Data" localSheetId="2">#REF!</definedName>
    <definedName name="Data" localSheetId="3">#REF!</definedName>
    <definedName name="Data" localSheetId="4">#REF!</definedName>
    <definedName name="Data" localSheetId="0">#REF!</definedName>
    <definedName name="Data" localSheetId="1">#REF!</definedName>
    <definedName name="Data">#REF!</definedName>
    <definedName name="Data_Daywork" localSheetId="2">#REF!</definedName>
    <definedName name="Data_Daywork" localSheetId="3">#REF!</definedName>
    <definedName name="Data_Daywork" localSheetId="4">#REF!</definedName>
    <definedName name="Data_Daywork" localSheetId="0">#REF!</definedName>
    <definedName name="Data_Daywork" localSheetId="1">#REF!</definedName>
    <definedName name="Data_Daywork">#REF!</definedName>
    <definedName name="Data_Opt_Bill5" localSheetId="2">#REF!</definedName>
    <definedName name="Data_Opt_Bill5" localSheetId="3">#REF!</definedName>
    <definedName name="Data_Opt_Bill5" localSheetId="4">#REF!</definedName>
    <definedName name="Data_Opt_Bill5" localSheetId="0">#REF!</definedName>
    <definedName name="Data_Opt_Bill5" localSheetId="1">#REF!</definedName>
    <definedName name="Data_Opt_Bill5">#REF!</definedName>
    <definedName name="_xlnm.Print_Area" localSheetId="3">'5.1.1 Price Schedule'!$A$1:$X$37</definedName>
    <definedName name="Sort_Data" localSheetId="2">#REF!</definedName>
    <definedName name="Sort_Data" localSheetId="3">#REF!</definedName>
    <definedName name="Sort_Data" localSheetId="4">#REF!</definedName>
    <definedName name="Sort_Data" localSheetId="0">#REF!</definedName>
    <definedName name="Sort_Data" localSheetId="1">#REF!</definedName>
    <definedName name="Sort_Dat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2" i="2"/>
  <c r="C2" i="6"/>
  <c r="C2" i="5" l="1"/>
  <c r="F40" i="5"/>
  <c r="F39" i="5"/>
  <c r="F38" i="5"/>
  <c r="F37" i="5"/>
  <c r="F36" i="5"/>
  <c r="F35" i="5"/>
  <c r="F34" i="5"/>
  <c r="F33" i="5"/>
  <c r="F32" i="5"/>
  <c r="F31" i="5"/>
  <c r="F30" i="5"/>
  <c r="F29" i="5"/>
  <c r="F28" i="5"/>
  <c r="F27" i="5"/>
  <c r="F26" i="5"/>
  <c r="F25" i="5"/>
  <c r="F41" i="5" s="1"/>
  <c r="C4" i="5"/>
  <c r="C3" i="5"/>
  <c r="C18" i="3"/>
  <c r="C4" i="2"/>
  <c r="C3" i="2"/>
  <c r="L18" i="1"/>
  <c r="H18" i="1"/>
  <c r="C2" i="1" l="1"/>
  <c r="C4" i="1"/>
  <c r="J18" i="1"/>
  <c r="M18" i="1" s="1"/>
  <c r="O18" i="1" s="1"/>
  <c r="H19" i="1"/>
  <c r="J19" i="1"/>
  <c r="L19" i="1"/>
  <c r="H20" i="1"/>
  <c r="J20" i="1"/>
  <c r="L20" i="1"/>
  <c r="H21" i="1"/>
  <c r="J21" i="1"/>
  <c r="L21" i="1"/>
  <c r="H22" i="1"/>
  <c r="J22" i="1"/>
  <c r="L22" i="1"/>
  <c r="H23" i="1"/>
  <c r="J23" i="1"/>
  <c r="L23" i="1"/>
  <c r="H24" i="1"/>
  <c r="J24" i="1"/>
  <c r="L24" i="1"/>
  <c r="H25" i="1"/>
  <c r="J25" i="1"/>
  <c r="L25" i="1"/>
  <c r="H26" i="1"/>
  <c r="J26" i="1"/>
  <c r="L26" i="1"/>
  <c r="H27" i="1"/>
  <c r="J27" i="1"/>
  <c r="L27" i="1"/>
  <c r="H28" i="1"/>
  <c r="J28" i="1"/>
  <c r="L28" i="1"/>
  <c r="H29" i="1"/>
  <c r="J29" i="1"/>
  <c r="L29" i="1"/>
  <c r="H30" i="1"/>
  <c r="J30" i="1"/>
  <c r="L30" i="1"/>
  <c r="H31" i="1"/>
  <c r="J31" i="1"/>
  <c r="L31" i="1"/>
  <c r="H32" i="1"/>
  <c r="J32" i="1"/>
  <c r="L32" i="1"/>
  <c r="M25" i="1" l="1"/>
  <c r="M32" i="1"/>
  <c r="M24" i="1"/>
  <c r="M20" i="1"/>
  <c r="M27" i="1"/>
  <c r="M23" i="1"/>
  <c r="M26" i="1"/>
  <c r="M22" i="1"/>
  <c r="M31" i="1"/>
  <c r="M21" i="1"/>
  <c r="M28" i="1"/>
  <c r="M19" i="1"/>
  <c r="M30" i="1"/>
  <c r="J33" i="1"/>
  <c r="M29" i="1"/>
  <c r="H33" i="1"/>
  <c r="L33" i="1"/>
  <c r="O27" i="1" l="1"/>
  <c r="Q27" i="1" s="1"/>
  <c r="O26" i="1"/>
  <c r="Q26" i="1" s="1"/>
  <c r="O30" i="1"/>
  <c r="Q30" i="1" s="1"/>
  <c r="O19" i="1"/>
  <c r="O33" i="1" s="1"/>
  <c r="C20" i="3" s="1"/>
  <c r="O20" i="1"/>
  <c r="Q20" i="1" s="1"/>
  <c r="O29" i="1"/>
  <c r="Q29" i="1" s="1"/>
  <c r="O23" i="1"/>
  <c r="Q23" i="1" s="1"/>
  <c r="O24" i="1"/>
  <c r="Q24" i="1" s="1"/>
  <c r="O22" i="1"/>
  <c r="Q22" i="1" s="1"/>
  <c r="O28" i="1"/>
  <c r="Q28" i="1" s="1"/>
  <c r="O21" i="1"/>
  <c r="Q21" i="1" s="1"/>
  <c r="O32" i="1"/>
  <c r="Q32" i="1" s="1"/>
  <c r="O31" i="1"/>
  <c r="Q31" i="1" s="1"/>
  <c r="O25" i="1"/>
  <c r="Q25" i="1" s="1"/>
  <c r="M33" i="1"/>
  <c r="Q18" i="1"/>
  <c r="Q19" i="1" l="1"/>
  <c r="Q33" i="1" s="1"/>
  <c r="C28" i="3" s="1"/>
</calcChain>
</file>

<file path=xl/sharedStrings.xml><?xml version="1.0" encoding="utf-8"?>
<sst xmlns="http://schemas.openxmlformats.org/spreadsheetml/2006/main" count="225" uniqueCount="156">
  <si>
    <t xml:space="preserve">TOTAL </t>
  </si>
  <si>
    <t>A</t>
  </si>
  <si>
    <t>ZAR</t>
  </si>
  <si>
    <t>Ton</t>
  </si>
  <si>
    <t>Tutuka</t>
  </si>
  <si>
    <t>Medupi</t>
  </si>
  <si>
    <t>Matla</t>
  </si>
  <si>
    <t>HKD</t>
  </si>
  <si>
    <t>H</t>
  </si>
  <si>
    <t>Matimba</t>
  </si>
  <si>
    <t>Majuba</t>
  </si>
  <si>
    <t>Lethabo</t>
  </si>
  <si>
    <t>GBP</t>
  </si>
  <si>
    <t>G</t>
  </si>
  <si>
    <t>Kusile</t>
  </si>
  <si>
    <t>Kriel</t>
  </si>
  <si>
    <t>EUR</t>
  </si>
  <si>
    <t>F</t>
  </si>
  <si>
    <t>Koeberg</t>
  </si>
  <si>
    <t>Kendal</t>
  </si>
  <si>
    <t>Hendrina</t>
  </si>
  <si>
    <t>DKK</t>
  </si>
  <si>
    <t>D</t>
  </si>
  <si>
    <t>Grootvlei</t>
  </si>
  <si>
    <t>Duvha</t>
  </si>
  <si>
    <t>CHF</t>
  </si>
  <si>
    <t>C</t>
  </si>
  <si>
    <t>Camden</t>
  </si>
  <si>
    <t>Arnot</t>
  </si>
  <si>
    <t>CAN</t>
  </si>
  <si>
    <t>B</t>
  </si>
  <si>
    <t>AUD</t>
  </si>
  <si>
    <t>Total Tendered Price Excld. Vat (ZAR)</t>
  </si>
  <si>
    <t>Total Foreign Price in Local Currency (ZAR)</t>
  </si>
  <si>
    <t>Total Foreign Price in Foreign Currency</t>
  </si>
  <si>
    <t>Unit Price in Foreign Currency</t>
  </si>
  <si>
    <t>RoE Currency 1,00 = ZAR</t>
  </si>
  <si>
    <t>Currency Code (See Sheet 5.1.4 Rate of Exchange)</t>
  </si>
  <si>
    <t>Total Tendered Value (ZAR)</t>
  </si>
  <si>
    <t>Product Tendered Rates (ZAR)</t>
  </si>
  <si>
    <t>Estimated Quantities</t>
  </si>
  <si>
    <t>Unit of Measurement</t>
  </si>
  <si>
    <t>Power Station</t>
  </si>
  <si>
    <t>Line No.</t>
  </si>
  <si>
    <t>Local + Foreign</t>
  </si>
  <si>
    <t>Foreign Currency</t>
  </si>
  <si>
    <t>Local Currency</t>
  </si>
  <si>
    <t>Quantities are estimated and non-committal.</t>
  </si>
  <si>
    <r>
      <t xml:space="preserve">The tenderer must tender for each power station in full which will be ranked in line with the PPPFA. Tenderer's are to price for </t>
    </r>
    <r>
      <rPr>
        <b/>
        <u/>
        <sz val="12"/>
        <rFont val="Arial"/>
        <family val="2"/>
      </rPr>
      <t>all</t>
    </r>
    <r>
      <rPr>
        <sz val="12"/>
        <rFont val="Arial"/>
        <family val="2"/>
      </rPr>
      <t xml:space="preserve"> the items listed in the Pricing Schedule that they want to tender in. </t>
    </r>
  </si>
  <si>
    <t>NOTES:</t>
  </si>
  <si>
    <t>5.1.1. Pricing</t>
  </si>
  <si>
    <t>Category of Offer:</t>
  </si>
  <si>
    <t>Tenderer's Name:</t>
  </si>
  <si>
    <t>Package Name:</t>
  </si>
  <si>
    <t>Enquiry No.</t>
  </si>
  <si>
    <t>Import Charges in Local Currency (ZAR)</t>
  </si>
  <si>
    <t>Road Transport Tendered Rates (ZAR) / 30 Ton Tanker</t>
  </si>
  <si>
    <t xml:space="preserve">The tender prices are fixed and not subject to Cost Price Adjustment (CPA), as it is less than 12 months.  </t>
  </si>
  <si>
    <t xml:space="preserve">5.1.0 PREAMBLE TO PRICE SCHEDULE </t>
  </si>
  <si>
    <t>The Prices are the amounts stated in the price column of the Price Schedule. Where an estimated quantity is stated for an item in the Price Schedule, the Price is calculated by multiplying the estimated quantity by the rate.</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</si>
  <si>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</si>
  <si>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t>The total of the prices must include for all direct and indirect costs, overheads, profit on costs, risks, liabilities, obligations, etc. relative to the contract.</t>
  </si>
  <si>
    <t>The Tenderer must allow for all necessary costs to complete the pricing schedule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</si>
  <si>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</si>
  <si>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Please note, that the Tenderer is to input the VAT amount as no formulae has been provided for the VAT portion.</t>
  </si>
  <si>
    <t>Only Light Green highlighted cells are to be inputted by the Tenderer.</t>
  </si>
  <si>
    <t>There will be no inputting in Grey highlighted cells.</t>
  </si>
  <si>
    <t>Read Me : Very Important</t>
  </si>
  <si>
    <r>
      <t xml:space="preserve">The Price Schedule provides the basis of valuation, and information for general contract progress monitoring. This contract is an "as and when" required contract. The contract will be allocated based on the </t>
    </r>
    <r>
      <rPr>
        <sz val="12"/>
        <color rgb="FFFF0000"/>
        <rFont val="Arial"/>
        <family val="2"/>
      </rPr>
      <t>90/10 scoring methodology per station per Caustic soda system</t>
    </r>
    <r>
      <rPr>
        <sz val="12"/>
        <rFont val="Arial"/>
        <family val="2"/>
      </rPr>
      <t xml:space="preserve"> and tenderers are encouraged to tender for each power station in full. Eskom reserves the right to allocate a station/s to multiple tenderers that provides the best and most efficient solution. The units herein are estimates only and are non-committal. No alternative offers are accepted. Eskom will exercise its right to utilize payment method 1 for all payments.</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</si>
  <si>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are to populate all required information on the Tender cover sheet .</t>
    </r>
  </si>
  <si>
    <t>All worksheets in this Pricing Schedule are to be submitted. Tenderers are not allowed to omit any worksheet. CPA is not applicable to this tender.</t>
  </si>
  <si>
    <t>VAT</t>
  </si>
  <si>
    <t>Tendered Price Including VAT (ZAR)</t>
  </si>
  <si>
    <t>PRICING INFORMATION</t>
  </si>
  <si>
    <t>ENQUIRY No.</t>
  </si>
  <si>
    <t>NAME OF PACKAGE:</t>
  </si>
  <si>
    <t xml:space="preserve">TENDERER’S NAME:  </t>
  </si>
  <si>
    <t>CATEGORY OF OFFER (MAIN/ALTERNATIVE OFFER):</t>
  </si>
  <si>
    <t>TENDERED PRICE:  IN ZAR</t>
  </si>
  <si>
    <t>(excluding VAT)</t>
  </si>
  <si>
    <t>RAND VALUE IN WORDS</t>
  </si>
  <si>
    <t>[Price in Words]</t>
  </si>
  <si>
    <t>(Including VAT)</t>
  </si>
  <si>
    <t>(including VAT)</t>
  </si>
  <si>
    <t>DATE :</t>
  </si>
  <si>
    <t>FULL NAMES OF SIGNATORY:</t>
  </si>
  <si>
    <t>DESIGNATION OF SIGNATORY:</t>
  </si>
  <si>
    <t>SIGNATURE :</t>
  </si>
  <si>
    <t xml:space="preserve"> </t>
  </si>
  <si>
    <t>5.1.6 EXCHANGE RATES FOR MULTIPLE CURRENCIES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</si>
  <si>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</si>
  <si>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</si>
  <si>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</si>
  <si>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</si>
  <si>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</si>
  <si>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</si>
  <si>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</si>
  <si>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</si>
  <si>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</si>
  <si>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</si>
  <si>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</si>
  <si>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</si>
  <si>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</si>
  <si>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No</t>
  </si>
  <si>
    <t>Currency Description</t>
  </si>
  <si>
    <t>Code</t>
  </si>
  <si>
    <t>Exchange Rate
Currency 1,00 = R Amount</t>
  </si>
  <si>
    <t>Amount in Foreign Currency</t>
  </si>
  <si>
    <t>Amount in Rand</t>
  </si>
  <si>
    <t>Payment Method 1a, 1b or 2</t>
  </si>
  <si>
    <t>South African Rand</t>
  </si>
  <si>
    <t>Australian Dollar</t>
  </si>
  <si>
    <t>Canadian Dollar</t>
  </si>
  <si>
    <t>Swiss Franc</t>
  </si>
  <si>
    <t>Danish Krone</t>
  </si>
  <si>
    <t>European Currency</t>
  </si>
  <si>
    <t>British Pound</t>
  </si>
  <si>
    <t>Hong Kong Dollar</t>
  </si>
  <si>
    <t>Japanese Yen</t>
  </si>
  <si>
    <t>JPY</t>
  </si>
  <si>
    <t>Norwegian Krone</t>
  </si>
  <si>
    <t>NOK</t>
  </si>
  <si>
    <t>New Zealand Dollar</t>
  </si>
  <si>
    <t>NZD</t>
  </si>
  <si>
    <t>Swedish Krone</t>
  </si>
  <si>
    <t>SEK</t>
  </si>
  <si>
    <t>Singapore Dollar</t>
  </si>
  <si>
    <t>SGD</t>
  </si>
  <si>
    <t>United States Dollar</t>
  </si>
  <si>
    <t>USD</t>
  </si>
  <si>
    <t>TOTAL RAND  -  MUST AGREE WITH TOTAL FOREIGN PRICE IN ZAR (EXCL. VAT)</t>
  </si>
  <si>
    <t>Category of Offer :</t>
  </si>
  <si>
    <t>Main Offer</t>
  </si>
  <si>
    <t>READ ME</t>
  </si>
  <si>
    <t>Read these notes BEFORE you commence input  to this workbook. Changes may not be made to this workbook. No columns may be removed, edited, added or changed on this workbook. Cells C1-C4 only need to be inputted once, in this "Read Me Sheet".</t>
  </si>
  <si>
    <t xml:space="preserve">Only The Main Offer shall be accepted. No alternative offers are accepted. </t>
  </si>
  <si>
    <t>NOTE:  ALL CALCULATIONS ARE THE RESPONSIBILITY OF THE TENDERER, AND MUST BE CHECKED THOROUGHLY.  ANY DISCREPANCY FOUND IN THE CALCULATIONS IN THIS WORKBOOK MUST BE BROUGHT TO THE ATTENTION OF ESKOM, THROUGH THE DESIGNATED BUYER!</t>
  </si>
  <si>
    <t>This workbook contains the following sheets:</t>
  </si>
  <si>
    <t>Read Me</t>
  </si>
  <si>
    <t>This sheet provides an overview to the Tenderer of the content and role of the sheets making up the Price Schedule.  It will not form part of the tender or contract. The tender will be awarded wholly to one tenderer for this price list and will not split amongst tenderers. This contract is an "as and when" required contract. The units herein are estimates only and are non-committal.</t>
  </si>
  <si>
    <t>Tender Cover Sheet</t>
  </si>
  <si>
    <r>
      <t>This is the cover sheet for Worksheets</t>
    </r>
    <r>
      <rPr>
        <sz val="12"/>
        <color indexed="10"/>
        <rFont val="Arial"/>
        <family val="2"/>
      </rPr>
      <t xml:space="preserve"> 5.1.1 to 5.1.3</t>
    </r>
    <r>
      <rPr>
        <sz val="12"/>
        <rFont val="Arial"/>
        <family val="2"/>
      </rPr>
      <t xml:space="preserve"> and provides the total tendered price which is mandatory to be completed. It is also the source of the package name, tenderer name etc. for the other worksheets. It will form part of the tender or contract. All worksheets are compulsory tender returnables as they are loaded onto the Eskom Tender Bulletin and they may not be changed or altered.</t>
    </r>
  </si>
  <si>
    <t>5.1.0 Preamble</t>
  </si>
  <si>
    <t>This sheet provides general guidelines for this section.</t>
  </si>
  <si>
    <t>5.1.1 Pricing</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</si>
  <si>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as stipulated in Sheet </t>
    </r>
    <r>
      <rPr>
        <sz val="12"/>
        <color indexed="10"/>
        <rFont val="Arial"/>
        <family val="2"/>
      </rPr>
      <t>5.1.1</t>
    </r>
    <r>
      <rPr>
        <sz val="12"/>
        <rFont val="Arial"/>
        <family val="2"/>
      </rPr>
      <t>.</t>
    </r>
  </si>
  <si>
    <t>5.1.2 CPA Formulae</t>
  </si>
  <si>
    <r>
      <t xml:space="preserve">This sheet must be completed by the Tenderer for the proposed contract price adjustment (CPA) formulae, (where applicable) and will be carried forward to worksheet (5.1.1 Pricing Schedule).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t>
    </r>
    <r>
      <rPr>
        <b/>
        <sz val="12"/>
        <color indexed="10"/>
        <rFont val="Arial"/>
        <family val="2"/>
      </rPr>
      <t>5.1.1 Pricing)</t>
    </r>
    <r>
      <rPr>
        <b/>
        <sz val="12"/>
        <rFont val="Arial"/>
        <family val="2"/>
      </rPr>
      <t>, the tendered prices will be deemed "Fixed and Firm".</t>
    </r>
  </si>
  <si>
    <t>5.1.3 Exchange Rates</t>
  </si>
  <si>
    <t>This sheet needs to be completed if the tenderer will be exposed to any currency fluctuations</t>
  </si>
  <si>
    <t>Conventions used in this workbook</t>
  </si>
  <si>
    <t>The following conventions have been used in this workbook to facilitate its accurate use:</t>
  </si>
  <si>
    <r>
      <t>Main offer is = The pricing schedule may not be changed or altered. Tenderer(s) to populate  first, all required information on the Tender cover sheet - where applicable and also populate as stipulated in (</t>
    </r>
    <r>
      <rPr>
        <b/>
        <sz val="12"/>
        <color indexed="10"/>
        <rFont val="Arial"/>
        <family val="2"/>
      </rPr>
      <t>5.1.1 Pricing Schedule</t>
    </r>
    <r>
      <rPr>
        <b/>
        <sz val="12"/>
        <rFont val="Arial"/>
        <family val="2"/>
      </rPr>
      <t xml:space="preserve"> and 5.1.</t>
    </r>
    <r>
      <rPr>
        <sz val="12"/>
        <rFont val="Arial"/>
        <family val="2"/>
      </rPr>
      <t>3</t>
    </r>
    <r>
      <rPr>
        <b/>
        <sz val="12"/>
        <rFont val="Arial"/>
        <family val="2"/>
      </rPr>
      <t xml:space="preserve"> Exchange Rates). </t>
    </r>
  </si>
  <si>
    <t xml:space="preserve">Supply, delivery and off-loading of caustic soda to various power stations for period of up to four months / ending 29 February 2024 as a back-up on an as and when required basis </t>
  </si>
  <si>
    <r>
      <t xml:space="preserve">This is the main data entry sheet for the Tenderer to complete. The </t>
    </r>
    <r>
      <rPr>
        <i/>
        <sz val="12"/>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Schedule). This contract is an "as and when" required contract. The units herein are estimates only and are non-committal. This is a whole tender for each price list where tenderers are required to tender for every item appearing on each price list. </t>
    </r>
  </si>
  <si>
    <r>
      <rPr>
        <b/>
        <u/>
        <sz val="12"/>
        <color indexed="10"/>
        <rFont val="Arial"/>
        <family val="2"/>
      </rPr>
      <t>NB - I</t>
    </r>
    <r>
      <rPr>
        <b/>
        <sz val="12"/>
        <color indexed="10"/>
        <rFont val="Arial"/>
        <family val="2"/>
      </rPr>
      <t xml:space="preserve">t is the </t>
    </r>
    <r>
      <rPr>
        <b/>
        <u/>
        <sz val="12"/>
        <color indexed="10"/>
        <rFont val="Arial"/>
        <family val="2"/>
      </rPr>
      <t>Tenderer'</t>
    </r>
    <r>
      <rPr>
        <b/>
        <sz val="12"/>
        <color indexed="10"/>
        <rFont val="Arial"/>
        <family val="2"/>
      </rPr>
      <t>s responsibility to ensure that Column M "Total Tendered Price Excl Vat" correctly reflects the intention of the Tenderer.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</si>
</sst>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5" formatCode="&quot;R&quot;\ #,##0.000000"/>
    <numFmt numFmtId="166" formatCode="_(* #,##0.00_);_(* \(#,##0.00\);_(* &quot;-&quot;??_);_(@_)"/>
    <numFmt numFmtId="167" formatCode="_(* #,##0.0000_);_(* \(#,##0.0000\);_(* &quot;-&quot;??_);_(@_)"/>
    <numFmt numFmtId="168" formatCode="###\ ###\ ##0\ \ &quot;RAND&quot;;\-###\ ###\ ##0\ &quot;RAND&quot;"/>
    <numFmt numFmtId="169" formatCode="_ * #,##0.00_ ;_ * \-#,##0.00_ ;_ * &quot;-&quot;??_ ;_ @_ "/>
    <numFmt numFmtId="170" formatCode="&quot;R&quot;\ #,##0.00"/>
    <numFmt numFmtId="171" formatCode="dd\-mmmm\-yyyy"/>
    <numFmt numFmtId="172" formatCode="&quot;R&quot;\ #,##0.0000"/>
    <numFmt numFmtId="173" formatCode="_(* #,##0_);_(* \(#,##0\);_(* &quot;-&quot;??_);_(@_)"/>
  </numFmts>
  <fonts count="38" x14ac:knownFonts="1">
    <font>
      <sz val="10"/>
      <name val="Arial"/>
    </font>
    <font>
      <sz val="11"/>
      <color theme="1"/>
      <name val="Calibri"/>
      <family val="2"/>
      <scheme val="minor"/>
    </font>
    <font>
      <sz val="10"/>
      <name val="Arial"/>
      <family val="2"/>
    </font>
    <font>
      <sz val="11"/>
      <name val="Arial"/>
      <family val="2"/>
    </font>
    <font>
      <sz val="12"/>
      <name val="Arial"/>
      <family val="2"/>
    </font>
    <font>
      <b/>
      <sz val="14"/>
      <name val="Arial"/>
      <family val="2"/>
    </font>
    <font>
      <sz val="14"/>
      <name val="Arial"/>
      <family val="2"/>
    </font>
    <font>
      <b/>
      <sz val="10"/>
      <name val="Arial"/>
      <family val="2"/>
    </font>
    <font>
      <sz val="11"/>
      <color theme="1"/>
      <name val="Arial"/>
      <family val="2"/>
    </font>
    <font>
      <b/>
      <sz val="12"/>
      <color indexed="9"/>
      <name val="Arial"/>
      <family val="2"/>
    </font>
    <font>
      <b/>
      <sz val="12"/>
      <name val="Arial"/>
      <family val="2"/>
    </font>
    <font>
      <b/>
      <sz val="12"/>
      <color theme="3" tint="-0.499984740745262"/>
      <name val="Arial"/>
      <family val="2"/>
    </font>
    <font>
      <b/>
      <sz val="10"/>
      <color indexed="10"/>
      <name val="Arial"/>
      <family val="2"/>
    </font>
    <font>
      <b/>
      <sz val="11"/>
      <name val="Arial"/>
      <family val="2"/>
    </font>
    <font>
      <b/>
      <u/>
      <sz val="12"/>
      <name val="Arial"/>
      <family val="2"/>
    </font>
    <font>
      <b/>
      <sz val="12"/>
      <color indexed="10"/>
      <name val="Arial"/>
      <family val="2"/>
    </font>
    <font>
      <b/>
      <u/>
      <sz val="12"/>
      <color indexed="10"/>
      <name val="Arial"/>
      <family val="2"/>
    </font>
    <font>
      <b/>
      <u/>
      <sz val="14"/>
      <color indexed="10"/>
      <name val="Arial"/>
      <family val="2"/>
    </font>
    <font>
      <i/>
      <sz val="14"/>
      <name val="Arial"/>
      <family val="2"/>
    </font>
    <font>
      <sz val="12"/>
      <color indexed="17"/>
      <name val="Arial"/>
      <family val="2"/>
    </font>
    <font>
      <sz val="11"/>
      <name val="Calibri"/>
      <family val="2"/>
    </font>
    <font>
      <sz val="12"/>
      <color indexed="12"/>
      <name val="Arial"/>
      <family val="2"/>
    </font>
    <font>
      <sz val="12"/>
      <color indexed="10"/>
      <name val="Arial"/>
      <family val="2"/>
    </font>
    <font>
      <sz val="12"/>
      <color rgb="FFFF0000"/>
      <name val="Arial"/>
      <family val="2"/>
    </font>
    <font>
      <sz val="26"/>
      <name val="Arial"/>
      <family val="2"/>
    </font>
    <font>
      <b/>
      <sz val="20"/>
      <name val="Arial"/>
      <family val="2"/>
    </font>
    <font>
      <b/>
      <sz val="14"/>
      <color indexed="10"/>
      <name val="Arial"/>
      <family val="2"/>
    </font>
    <font>
      <b/>
      <u/>
      <sz val="16"/>
      <name val="Arial"/>
      <family val="2"/>
    </font>
    <font>
      <i/>
      <u/>
      <sz val="14"/>
      <color indexed="10"/>
      <name val="Arial"/>
      <family val="2"/>
    </font>
    <font>
      <u/>
      <sz val="10"/>
      <color theme="10"/>
      <name val="Arial"/>
      <family val="2"/>
    </font>
    <font>
      <u/>
      <sz val="12"/>
      <color indexed="12"/>
      <name val="Arial"/>
      <family val="2"/>
    </font>
    <font>
      <b/>
      <sz val="12"/>
      <color indexed="60"/>
      <name val="Arial"/>
      <family val="2"/>
    </font>
    <font>
      <b/>
      <sz val="16"/>
      <name val="Arial"/>
      <family val="2"/>
    </font>
    <font>
      <sz val="16"/>
      <name val="Arial"/>
      <family val="2"/>
    </font>
    <font>
      <i/>
      <sz val="12"/>
      <name val="Arial"/>
      <family val="2"/>
    </font>
    <font>
      <sz val="12"/>
      <color theme="1"/>
      <name val="Arial"/>
      <family val="2"/>
    </font>
    <font>
      <sz val="12"/>
      <color indexed="8"/>
      <name val="Arial"/>
      <family val="2"/>
    </font>
    <font>
      <sz val="12"/>
      <color rgb="FF0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indexed="56"/>
        <bgColor indexed="64"/>
      </patternFill>
    </fill>
    <fill>
      <patternFill patternType="solid">
        <fgColor indexed="10"/>
        <bgColor indexed="64"/>
      </patternFill>
    </fill>
    <fill>
      <patternFill patternType="solid">
        <fgColor indexed="13"/>
        <bgColor indexed="64"/>
      </patternFill>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solid">
        <fgColor indexed="50"/>
        <bgColor indexed="64"/>
      </patternFill>
    </fill>
    <fill>
      <patternFill patternType="solid">
        <fgColor indexed="22"/>
        <bgColor indexed="64"/>
      </patternFill>
    </fill>
  </fills>
  <borders count="62">
    <border>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ck">
        <color indexed="64"/>
      </top>
      <bottom style="double">
        <color indexed="64"/>
      </bottom>
      <diagonal/>
    </border>
    <border>
      <left/>
      <right style="thin">
        <color indexed="64"/>
      </right>
      <top style="thick">
        <color indexed="64"/>
      </top>
      <bottom style="double">
        <color indexed="64"/>
      </bottom>
      <diagonal/>
    </border>
    <border>
      <left style="medium">
        <color indexed="64"/>
      </left>
      <right style="thin">
        <color indexed="64"/>
      </right>
      <top style="thick">
        <color indexed="64"/>
      </top>
      <bottom style="double">
        <color indexed="64"/>
      </bottom>
      <diagonal/>
    </border>
    <border>
      <left style="thin">
        <color indexed="64"/>
      </left>
      <right style="medium">
        <color indexed="64"/>
      </right>
      <top style="thick">
        <color indexed="64"/>
      </top>
      <bottom style="double">
        <color indexed="64"/>
      </bottom>
      <diagonal/>
    </border>
    <border>
      <left style="medium">
        <color indexed="64"/>
      </left>
      <right/>
      <top style="thick">
        <color indexed="64"/>
      </top>
      <bottom style="double">
        <color indexed="64"/>
      </bottom>
      <diagonal/>
    </border>
    <border>
      <left style="medium">
        <color indexed="64"/>
      </left>
      <right style="medium">
        <color indexed="64"/>
      </right>
      <top style="thick">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s>
  <cellStyleXfs count="9">
    <xf numFmtId="0" fontId="0" fillId="0" borderId="0"/>
    <xf numFmtId="0" fontId="2" fillId="0" borderId="0"/>
    <xf numFmtId="0" fontId="1" fillId="0" borderId="0"/>
    <xf numFmtId="0" fontId="8" fillId="0" borderId="0"/>
    <xf numFmtId="0" fontId="2" fillId="0" borderId="0"/>
    <xf numFmtId="166" fontId="2" fillId="0" borderId="0" applyFont="0" applyFill="0" applyBorder="0" applyAlignment="0" applyProtection="0"/>
    <xf numFmtId="0" fontId="29" fillId="0" borderId="0" applyNumberFormat="0" applyFill="0" applyBorder="0" applyAlignment="0" applyProtection="0"/>
    <xf numFmtId="0" fontId="2" fillId="0" borderId="0"/>
    <xf numFmtId="0" fontId="2" fillId="0" borderId="0"/>
  </cellStyleXfs>
  <cellXfs count="296">
    <xf numFmtId="0" fontId="0" fillId="0" borderId="0" xfId="0"/>
    <xf numFmtId="3" fontId="4" fillId="0" borderId="1" xfId="1" applyNumberFormat="1" applyFont="1" applyBorder="1" applyAlignment="1">
      <alignment horizontal="center" vertical="center"/>
    </xf>
    <xf numFmtId="3" fontId="4" fillId="0" borderId="26" xfId="1" applyNumberFormat="1" applyFont="1" applyBorder="1" applyAlignment="1">
      <alignment horizontal="center" vertical="center"/>
    </xf>
    <xf numFmtId="0" fontId="10" fillId="5" borderId="27"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xf>
    <xf numFmtId="0" fontId="19" fillId="0" borderId="0" xfId="0" applyFont="1" applyAlignment="1">
      <alignment vertical="center"/>
    </xf>
    <xf numFmtId="0" fontId="10" fillId="0" borderId="0" xfId="0" applyFont="1" applyAlignment="1">
      <alignment horizontal="left" vertical="center" wrapText="1"/>
    </xf>
    <xf numFmtId="0" fontId="10" fillId="2" borderId="33" xfId="0" applyFont="1" applyFill="1" applyBorder="1" applyAlignment="1">
      <alignment horizontal="left" vertical="center"/>
    </xf>
    <xf numFmtId="0" fontId="21" fillId="0" borderId="0" xfId="0" applyFont="1" applyAlignment="1">
      <alignment vertical="center"/>
    </xf>
    <xf numFmtId="165" fontId="19" fillId="0" borderId="0" xfId="0" applyNumberFormat="1" applyFont="1" applyAlignment="1">
      <alignment vertical="center" wrapText="1"/>
    </xf>
    <xf numFmtId="0" fontId="21" fillId="0" borderId="0" xfId="0" applyFont="1" applyAlignment="1">
      <alignment horizontal="center" vertical="center"/>
    </xf>
    <xf numFmtId="0" fontId="22" fillId="0" borderId="0" xfId="0" applyFont="1" applyAlignment="1">
      <alignment vertical="center"/>
    </xf>
    <xf numFmtId="39" fontId="22" fillId="0" borderId="0" xfId="0" applyNumberFormat="1" applyFont="1" applyAlignment="1">
      <alignment vertical="center"/>
    </xf>
    <xf numFmtId="0" fontId="10" fillId="2" borderId="33" xfId="0" applyFont="1" applyFill="1" applyBorder="1" applyAlignment="1">
      <alignment horizontal="left" vertical="center" wrapText="1"/>
    </xf>
    <xf numFmtId="10" fontId="4" fillId="0" borderId="0" xfId="0" applyNumberFormat="1" applyFont="1" applyAlignment="1">
      <alignment vertical="center"/>
    </xf>
    <xf numFmtId="10" fontId="21" fillId="0" borderId="0" xfId="0" applyNumberFormat="1" applyFont="1" applyAlignment="1">
      <alignment vertical="center"/>
    </xf>
    <xf numFmtId="167" fontId="19" fillId="0" borderId="0" xfId="5" applyNumberFormat="1" applyFont="1" applyFill="1" applyBorder="1" applyAlignment="1">
      <alignment vertical="center"/>
    </xf>
    <xf numFmtId="0" fontId="10" fillId="0" borderId="0" xfId="0" applyFont="1" applyAlignment="1">
      <alignment vertical="center"/>
    </xf>
    <xf numFmtId="0" fontId="4" fillId="0" borderId="0" xfId="0" applyFont="1" applyAlignment="1">
      <alignment horizontal="left" vertical="top"/>
    </xf>
    <xf numFmtId="0" fontId="10"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vertical="center"/>
    </xf>
    <xf numFmtId="0" fontId="13" fillId="0" borderId="0" xfId="0" applyFont="1" applyAlignment="1">
      <alignment horizontal="left" vertical="center"/>
    </xf>
    <xf numFmtId="0" fontId="4" fillId="0" borderId="28" xfId="0" applyFont="1" applyBorder="1" applyAlignment="1">
      <alignment horizontal="center" vertical="center"/>
    </xf>
    <xf numFmtId="0" fontId="0" fillId="0" borderId="0" xfId="0" applyAlignment="1">
      <alignment vertical="top"/>
    </xf>
    <xf numFmtId="0" fontId="10" fillId="0" borderId="0" xfId="0" applyFont="1" applyAlignment="1">
      <alignment horizontal="justify" vertical="top"/>
    </xf>
    <xf numFmtId="0" fontId="2" fillId="0" borderId="0" xfId="0" applyFont="1" applyAlignment="1">
      <alignment horizontal="left" vertical="top"/>
    </xf>
    <xf numFmtId="0" fontId="2" fillId="0" borderId="25" xfId="1" applyBorder="1" applyAlignment="1">
      <alignment vertical="center"/>
    </xf>
    <xf numFmtId="0" fontId="2" fillId="0" borderId="35" xfId="1" applyBorder="1" applyAlignment="1">
      <alignment vertical="center"/>
    </xf>
    <xf numFmtId="0" fontId="2" fillId="0" borderId="24" xfId="1" applyBorder="1" applyAlignment="1">
      <alignment vertical="center"/>
    </xf>
    <xf numFmtId="0" fontId="2" fillId="0" borderId="0" xfId="1" applyAlignment="1">
      <alignment vertical="center"/>
    </xf>
    <xf numFmtId="0" fontId="2" fillId="0" borderId="22" xfId="1" applyBorder="1" applyAlignment="1">
      <alignment vertical="center"/>
    </xf>
    <xf numFmtId="0" fontId="2" fillId="0" borderId="21" xfId="1" applyBorder="1" applyAlignment="1">
      <alignment vertical="center"/>
    </xf>
    <xf numFmtId="0" fontId="2" fillId="0" borderId="0" xfId="1" applyAlignment="1">
      <alignment horizontal="center" vertical="center"/>
    </xf>
    <xf numFmtId="0" fontId="24" fillId="0" borderId="0" xfId="1" applyFont="1" applyAlignment="1">
      <alignment horizontal="centerContinuous" vertical="center"/>
    </xf>
    <xf numFmtId="0" fontId="25" fillId="0" borderId="0" xfId="1" applyFont="1" applyAlignment="1">
      <alignment horizontal="centerContinuous" vertical="center"/>
    </xf>
    <xf numFmtId="0" fontId="5" fillId="0" borderId="0" xfId="1" applyFont="1" applyAlignment="1">
      <alignment horizontal="left" vertical="center"/>
    </xf>
    <xf numFmtId="0" fontId="26" fillId="2" borderId="0" xfId="1" applyFont="1" applyFill="1" applyAlignment="1">
      <alignment vertical="center"/>
    </xf>
    <xf numFmtId="0" fontId="20" fillId="0" borderId="0" xfId="1" applyFont="1"/>
    <xf numFmtId="0" fontId="27" fillId="0" borderId="0" xfId="1" applyFont="1" applyAlignment="1">
      <alignment horizontal="centerContinuous" vertical="center"/>
    </xf>
    <xf numFmtId="0" fontId="6" fillId="0" borderId="0" xfId="1" applyFont="1" applyAlignment="1">
      <alignment vertical="center"/>
    </xf>
    <xf numFmtId="0" fontId="27" fillId="0" borderId="0" xfId="1" applyFont="1" applyAlignment="1">
      <alignment vertical="center"/>
    </xf>
    <xf numFmtId="0" fontId="5" fillId="0" borderId="0" xfId="1" applyFont="1" applyAlignment="1">
      <alignment horizontal="left" vertical="center" wrapText="1"/>
    </xf>
    <xf numFmtId="0" fontId="5" fillId="0" borderId="0" xfId="1" applyFont="1" applyAlignment="1">
      <alignment horizontal="center" vertical="center"/>
    </xf>
    <xf numFmtId="0" fontId="7" fillId="0" borderId="0" xfId="1" applyFont="1" applyAlignment="1">
      <alignment vertical="center"/>
    </xf>
    <xf numFmtId="168" fontId="17" fillId="2" borderId="0" xfId="1" applyNumberFormat="1" applyFont="1" applyFill="1" applyAlignment="1">
      <alignment horizontal="right" vertical="center"/>
    </xf>
    <xf numFmtId="0" fontId="10" fillId="0" borderId="0" xfId="1" applyFont="1" applyAlignment="1">
      <alignment vertical="top"/>
    </xf>
    <xf numFmtId="0" fontId="12" fillId="0" borderId="0" xfId="1" applyFont="1" applyAlignment="1">
      <alignment horizontal="justify" vertical="center"/>
    </xf>
    <xf numFmtId="168" fontId="28" fillId="7" borderId="0" xfId="1" applyNumberFormat="1" applyFont="1" applyFill="1" applyAlignment="1">
      <alignment horizontal="left" vertical="center"/>
    </xf>
    <xf numFmtId="168" fontId="17" fillId="7" borderId="0" xfId="1" applyNumberFormat="1" applyFont="1" applyFill="1" applyAlignment="1">
      <alignment horizontal="left" vertical="center"/>
    </xf>
    <xf numFmtId="0" fontId="7" fillId="0" borderId="0" xfId="1" applyFont="1" applyAlignment="1">
      <alignment horizontal="left" vertical="center"/>
    </xf>
    <xf numFmtId="0" fontId="10" fillId="0" borderId="0" xfId="1" applyFont="1" applyAlignment="1">
      <alignment vertical="center"/>
    </xf>
    <xf numFmtId="0" fontId="5" fillId="0" borderId="0" xfId="1" applyFont="1" applyAlignment="1">
      <alignment vertical="center"/>
    </xf>
    <xf numFmtId="14" fontId="26" fillId="7" borderId="0" xfId="1" applyNumberFormat="1" applyFont="1" applyFill="1" applyAlignment="1">
      <alignment horizontal="left" vertical="center"/>
    </xf>
    <xf numFmtId="14" fontId="26" fillId="0" borderId="0" xfId="1" applyNumberFormat="1" applyFont="1" applyAlignment="1">
      <alignment horizontal="left" vertical="center"/>
    </xf>
    <xf numFmtId="0" fontId="5" fillId="0" borderId="0" xfId="1" applyFont="1" applyAlignment="1">
      <alignment vertical="center" wrapText="1"/>
    </xf>
    <xf numFmtId="0" fontId="26" fillId="7" borderId="0" xfId="1" applyFont="1" applyFill="1" applyAlignment="1">
      <alignment vertical="center"/>
    </xf>
    <xf numFmtId="0" fontId="26" fillId="0" borderId="0" xfId="1" applyFont="1" applyAlignment="1">
      <alignment vertical="center"/>
    </xf>
    <xf numFmtId="0" fontId="2" fillId="0" borderId="19" xfId="1" applyBorder="1" applyAlignment="1">
      <alignment vertical="center"/>
    </xf>
    <xf numFmtId="0" fontId="2" fillId="0" borderId="30" xfId="1" applyBorder="1" applyAlignment="1">
      <alignment vertical="center"/>
    </xf>
    <xf numFmtId="0" fontId="26" fillId="0" borderId="30" xfId="1" applyFont="1" applyBorder="1" applyAlignment="1">
      <alignment horizontal="left" vertical="center"/>
    </xf>
    <xf numFmtId="0" fontId="2" fillId="0" borderId="18" xfId="1" applyBorder="1" applyAlignment="1">
      <alignment vertical="center"/>
    </xf>
    <xf numFmtId="0" fontId="26" fillId="0" borderId="0" xfId="1" applyFont="1" applyAlignment="1">
      <alignment horizontal="left" vertical="center"/>
    </xf>
    <xf numFmtId="0" fontId="26" fillId="2" borderId="0" xfId="1" applyFont="1" applyFill="1" applyAlignment="1">
      <alignment vertical="center" wrapText="1"/>
    </xf>
    <xf numFmtId="169" fontId="4" fillId="0" borderId="0" xfId="7" applyNumberFormat="1" applyFont="1" applyAlignment="1">
      <alignment vertical="center"/>
    </xf>
    <xf numFmtId="0" fontId="4" fillId="0" borderId="0" xfId="7" applyFont="1" applyAlignment="1">
      <alignment vertical="center"/>
    </xf>
    <xf numFmtId="0" fontId="21" fillId="0" borderId="0" xfId="7" applyFont="1" applyAlignment="1">
      <alignment vertical="center"/>
    </xf>
    <xf numFmtId="165" fontId="19" fillId="0" borderId="0" xfId="7" applyNumberFormat="1" applyFont="1" applyAlignment="1">
      <alignment vertical="center" wrapText="1"/>
    </xf>
    <xf numFmtId="0" fontId="21" fillId="0" borderId="0" xfId="7" applyFont="1" applyAlignment="1">
      <alignment horizontal="center" vertical="center"/>
    </xf>
    <xf numFmtId="0" fontId="22" fillId="0" borderId="0" xfId="7" applyFont="1" applyAlignment="1">
      <alignment vertical="center"/>
    </xf>
    <xf numFmtId="39" fontId="22" fillId="0" borderId="0" xfId="7" applyNumberFormat="1" applyFont="1" applyAlignment="1">
      <alignment vertical="center"/>
    </xf>
    <xf numFmtId="0" fontId="19" fillId="0" borderId="0" xfId="7" applyFont="1" applyAlignment="1">
      <alignment vertical="center"/>
    </xf>
    <xf numFmtId="0" fontId="2" fillId="0" borderId="0" xfId="1"/>
    <xf numFmtId="10" fontId="4" fillId="0" borderId="0" xfId="7" applyNumberFormat="1" applyFont="1" applyAlignment="1">
      <alignment vertical="center"/>
    </xf>
    <xf numFmtId="10" fontId="21" fillId="0" borderId="0" xfId="7" applyNumberFormat="1" applyFont="1" applyAlignment="1">
      <alignment vertical="center"/>
    </xf>
    <xf numFmtId="0" fontId="5" fillId="8" borderId="0" xfId="1" applyFont="1" applyFill="1" applyAlignment="1">
      <alignment horizontal="left" vertical="center"/>
    </xf>
    <xf numFmtId="0" fontId="26" fillId="8" borderId="0" xfId="1" applyFont="1" applyFill="1" applyAlignment="1">
      <alignment horizontal="left" vertical="top"/>
    </xf>
    <xf numFmtId="0" fontId="26" fillId="8" borderId="0" xfId="1" applyFont="1" applyFill="1"/>
    <xf numFmtId="0" fontId="2" fillId="8" borderId="0" xfId="1" applyFill="1"/>
    <xf numFmtId="0" fontId="2" fillId="0" borderId="0" xfId="8"/>
    <xf numFmtId="0" fontId="5" fillId="0" borderId="0" xfId="8" applyFont="1" applyAlignment="1">
      <alignment horizontal="left" vertical="center"/>
    </xf>
    <xf numFmtId="0" fontId="2" fillId="0" borderId="0" xfId="8" applyAlignment="1">
      <alignment horizontal="left" vertical="top"/>
    </xf>
    <xf numFmtId="0" fontId="2" fillId="0" borderId="0" xfId="8" applyAlignment="1">
      <alignment vertical="center"/>
    </xf>
    <xf numFmtId="0" fontId="2" fillId="0" borderId="0" xfId="8" applyAlignment="1">
      <alignment vertical="center" wrapText="1" shrinkToFit="1"/>
    </xf>
    <xf numFmtId="0" fontId="10" fillId="0" borderId="0" xfId="1" quotePrefix="1" applyFont="1" applyAlignment="1">
      <alignment horizontal="left"/>
    </xf>
    <xf numFmtId="1" fontId="5" fillId="0" borderId="0" xfId="8" applyNumberFormat="1" applyFont="1" applyAlignment="1">
      <alignment vertical="center"/>
    </xf>
    <xf numFmtId="0" fontId="10" fillId="0" borderId="37" xfId="1" quotePrefix="1" applyFont="1" applyBorder="1" applyAlignment="1">
      <alignment horizontal="left" vertical="center"/>
    </xf>
    <xf numFmtId="0" fontId="10" fillId="0" borderId="0" xfId="1" quotePrefix="1" applyFont="1" applyAlignment="1">
      <alignment horizontal="center" vertical="top"/>
    </xf>
    <xf numFmtId="0" fontId="10" fillId="0" borderId="0" xfId="1" quotePrefix="1" applyFont="1" applyAlignment="1">
      <alignment horizontal="left" vertical="top"/>
    </xf>
    <xf numFmtId="0" fontId="10" fillId="0" borderId="40" xfId="1" quotePrefix="1" applyFont="1" applyBorder="1" applyAlignment="1">
      <alignment horizontal="left" vertical="center"/>
    </xf>
    <xf numFmtId="170" fontId="4" fillId="0" borderId="0" xfId="1" applyNumberFormat="1" applyFont="1"/>
    <xf numFmtId="0" fontId="4" fillId="8" borderId="0" xfId="1" applyFont="1" applyFill="1"/>
    <xf numFmtId="0" fontId="15" fillId="8" borderId="0" xfId="1" applyFont="1" applyFill="1" applyAlignment="1">
      <alignment vertical="center" wrapText="1"/>
    </xf>
    <xf numFmtId="0" fontId="2" fillId="8" borderId="0" xfId="1" applyFill="1" applyAlignment="1">
      <alignment vertical="center" wrapText="1"/>
    </xf>
    <xf numFmtId="0" fontId="4" fillId="0" borderId="0" xfId="1" applyFont="1"/>
    <xf numFmtId="0" fontId="10" fillId="0" borderId="0" xfId="1" quotePrefix="1" applyFont="1" applyAlignment="1">
      <alignment horizontal="left" vertical="center"/>
    </xf>
    <xf numFmtId="0" fontId="31" fillId="0" borderId="0" xfId="1" applyFont="1" applyAlignment="1">
      <alignment horizontal="left" vertical="top"/>
    </xf>
    <xf numFmtId="0" fontId="4" fillId="0" borderId="0" xfId="1" applyFont="1" applyAlignment="1">
      <alignment horizontal="left" vertical="top"/>
    </xf>
    <xf numFmtId="0" fontId="32" fillId="0" borderId="0" xfId="1" quotePrefix="1" applyFont="1" applyAlignment="1">
      <alignment vertical="center"/>
    </xf>
    <xf numFmtId="0" fontId="32" fillId="0" borderId="0" xfId="1" applyFont="1" applyAlignment="1">
      <alignment horizontal="left" vertical="top"/>
    </xf>
    <xf numFmtId="0" fontId="32" fillId="0" borderId="0" xfId="1" applyFont="1" applyAlignment="1">
      <alignment vertical="center"/>
    </xf>
    <xf numFmtId="0" fontId="33" fillId="0" borderId="0" xfId="1" applyFont="1" applyAlignment="1">
      <alignment vertical="center"/>
    </xf>
    <xf numFmtId="0" fontId="33" fillId="0" borderId="0" xfId="1" applyFont="1"/>
    <xf numFmtId="0" fontId="5" fillId="0" borderId="0" xfId="1" applyFont="1" applyAlignment="1">
      <alignment horizontal="left" vertical="top"/>
    </xf>
    <xf numFmtId="0" fontId="6" fillId="0" borderId="0" xfId="1" applyFont="1"/>
    <xf numFmtId="0" fontId="10" fillId="0" borderId="15" xfId="1" applyFont="1" applyBorder="1"/>
    <xf numFmtId="0" fontId="4" fillId="0" borderId="29" xfId="1" applyFont="1" applyBorder="1" applyAlignment="1">
      <alignment horizontal="left" vertical="top"/>
    </xf>
    <xf numFmtId="0" fontId="10" fillId="0" borderId="29" xfId="1" quotePrefix="1" applyFont="1" applyBorder="1" applyAlignment="1">
      <alignment horizontal="right" vertical="center"/>
    </xf>
    <xf numFmtId="0" fontId="2" fillId="0" borderId="15" xfId="1" applyBorder="1"/>
    <xf numFmtId="0" fontId="10" fillId="0" borderId="29" xfId="1" applyFont="1" applyBorder="1" applyAlignment="1">
      <alignment horizontal="right" vertical="center"/>
    </xf>
    <xf numFmtId="0" fontId="10" fillId="0" borderId="14" xfId="1" applyFont="1" applyBorder="1" applyAlignment="1">
      <alignment horizontal="right" vertical="center"/>
    </xf>
    <xf numFmtId="171" fontId="13" fillId="7" borderId="14" xfId="1" applyNumberFormat="1" applyFont="1" applyFill="1" applyBorder="1" applyAlignment="1">
      <alignment vertical="center"/>
    </xf>
    <xf numFmtId="0" fontId="7" fillId="0" borderId="51" xfId="1" applyFont="1" applyBorder="1" applyAlignment="1">
      <alignment horizontal="center" vertical="center"/>
    </xf>
    <xf numFmtId="0" fontId="10" fillId="0" borderId="52" xfId="1" quotePrefix="1" applyFont="1" applyBorder="1" applyAlignment="1">
      <alignment horizontal="left" vertical="top"/>
    </xf>
    <xf numFmtId="0" fontId="10" fillId="0" borderId="53" xfId="1" applyFont="1" applyBorder="1" applyAlignment="1">
      <alignment horizontal="center" vertical="center"/>
    </xf>
    <xf numFmtId="2" fontId="10" fillId="0" borderId="51" xfId="1" quotePrefix="1" applyNumberFormat="1" applyFont="1" applyBorder="1" applyAlignment="1">
      <alignment horizontal="center" vertical="center" wrapText="1"/>
    </xf>
    <xf numFmtId="2" fontId="10" fillId="0" borderId="54" xfId="1" quotePrefix="1" applyNumberFormat="1" applyFont="1" applyBorder="1" applyAlignment="1">
      <alignment horizontal="center" vertical="center" wrapText="1"/>
    </xf>
    <xf numFmtId="2" fontId="10" fillId="0" borderId="53" xfId="1" quotePrefix="1" applyNumberFormat="1" applyFont="1" applyBorder="1" applyAlignment="1">
      <alignment horizontal="center" vertical="center" wrapText="1"/>
    </xf>
    <xf numFmtId="0" fontId="10" fillId="0" borderId="14" xfId="1" applyFont="1" applyBorder="1" applyAlignment="1">
      <alignment horizontal="center" vertical="center" wrapText="1"/>
    </xf>
    <xf numFmtId="0" fontId="7" fillId="0" borderId="37" xfId="1" applyFont="1" applyBorder="1" applyAlignment="1">
      <alignment horizontal="center" vertical="center"/>
    </xf>
    <xf numFmtId="3" fontId="4" fillId="0" borderId="55" xfId="1" applyNumberFormat="1" applyFont="1" applyBorder="1" applyAlignment="1">
      <alignment horizontal="left" vertical="top"/>
    </xf>
    <xf numFmtId="170" fontId="4" fillId="7" borderId="37" xfId="1" applyNumberFormat="1" applyFont="1" applyFill="1" applyBorder="1" applyAlignment="1">
      <alignment horizontal="right" vertical="center"/>
    </xf>
    <xf numFmtId="172" fontId="4" fillId="9" borderId="55" xfId="1" applyNumberFormat="1" applyFont="1" applyFill="1" applyBorder="1" applyAlignment="1">
      <alignment horizontal="right" vertical="center"/>
    </xf>
    <xf numFmtId="170" fontId="4" fillId="10" borderId="26" xfId="1" applyNumberFormat="1" applyFont="1" applyFill="1" applyBorder="1" applyAlignment="1">
      <alignment horizontal="right" vertical="center"/>
    </xf>
    <xf numFmtId="170" fontId="4" fillId="9" borderId="27" xfId="1" applyNumberFormat="1" applyFont="1" applyFill="1" applyBorder="1" applyAlignment="1">
      <alignment horizontal="center"/>
    </xf>
    <xf numFmtId="0" fontId="10" fillId="0" borderId="0" xfId="1" applyFont="1" applyAlignment="1">
      <alignment vertical="top" wrapText="1"/>
    </xf>
    <xf numFmtId="0" fontId="2" fillId="0" borderId="0" xfId="1" applyAlignment="1">
      <alignment vertical="top" wrapText="1"/>
    </xf>
    <xf numFmtId="0" fontId="7" fillId="0" borderId="40" xfId="1" applyFont="1" applyBorder="1" applyAlignment="1">
      <alignment horizontal="center" vertical="center"/>
    </xf>
    <xf numFmtId="3" fontId="4" fillId="0" borderId="33" xfId="1" applyNumberFormat="1" applyFont="1" applyBorder="1" applyAlignment="1">
      <alignment horizontal="left" vertical="top"/>
    </xf>
    <xf numFmtId="170" fontId="4" fillId="7" borderId="56" xfId="1" applyNumberFormat="1" applyFont="1" applyFill="1" applyBorder="1" applyAlignment="1">
      <alignment horizontal="right" vertical="center"/>
    </xf>
    <xf numFmtId="173" fontId="4" fillId="7" borderId="33" xfId="5" applyNumberFormat="1" applyFont="1" applyFill="1" applyBorder="1" applyAlignment="1">
      <alignment horizontal="right" vertical="center"/>
    </xf>
    <xf numFmtId="170" fontId="4" fillId="10" borderId="1" xfId="1" applyNumberFormat="1" applyFont="1" applyFill="1" applyBorder="1" applyAlignment="1">
      <alignment horizontal="right" vertical="center"/>
    </xf>
    <xf numFmtId="0" fontId="4" fillId="7" borderId="2" xfId="1" applyFont="1" applyFill="1" applyBorder="1" applyAlignment="1">
      <alignment horizontal="center"/>
    </xf>
    <xf numFmtId="0" fontId="7" fillId="7" borderId="57" xfId="1" applyFont="1" applyFill="1" applyBorder="1" applyAlignment="1">
      <alignment horizontal="center" vertical="center"/>
    </xf>
    <xf numFmtId="3" fontId="4" fillId="7" borderId="33" xfId="1" applyNumberFormat="1" applyFont="1" applyFill="1" applyBorder="1" applyAlignment="1">
      <alignment horizontal="left" vertical="top"/>
    </xf>
    <xf numFmtId="3" fontId="4" fillId="7" borderId="1" xfId="1" applyNumberFormat="1" applyFont="1" applyFill="1" applyBorder="1" applyAlignment="1">
      <alignment vertical="center"/>
    </xf>
    <xf numFmtId="0" fontId="7" fillId="7" borderId="58" xfId="1" applyFont="1" applyFill="1" applyBorder="1" applyAlignment="1">
      <alignment horizontal="center" vertical="center"/>
    </xf>
    <xf numFmtId="0" fontId="7" fillId="7" borderId="59" xfId="1" applyFont="1" applyFill="1" applyBorder="1" applyAlignment="1">
      <alignment horizontal="center" vertical="center"/>
    </xf>
    <xf numFmtId="3" fontId="4" fillId="7" borderId="49" xfId="1" applyNumberFormat="1" applyFont="1" applyFill="1" applyBorder="1" applyAlignment="1">
      <alignment horizontal="left" vertical="top"/>
    </xf>
    <xf numFmtId="3" fontId="4" fillId="7" borderId="50" xfId="1" applyNumberFormat="1" applyFont="1" applyFill="1" applyBorder="1" applyAlignment="1">
      <alignment vertical="center"/>
    </xf>
    <xf numFmtId="170" fontId="4" fillId="7" borderId="40" xfId="1" applyNumberFormat="1" applyFont="1" applyFill="1" applyBorder="1" applyAlignment="1">
      <alignment horizontal="right" vertical="center"/>
    </xf>
    <xf numFmtId="0" fontId="4" fillId="7" borderId="60" xfId="1" applyFont="1" applyFill="1" applyBorder="1" applyAlignment="1">
      <alignment horizontal="center"/>
    </xf>
    <xf numFmtId="0" fontId="10" fillId="0" borderId="0" xfId="1" applyFont="1" applyAlignment="1">
      <alignment horizontal="left"/>
    </xf>
    <xf numFmtId="170" fontId="10" fillId="10" borderId="61" xfId="1" applyNumberFormat="1" applyFont="1" applyFill="1" applyBorder="1"/>
    <xf numFmtId="0" fontId="10" fillId="8" borderId="0" xfId="1" applyFont="1" applyFill="1" applyAlignment="1">
      <alignment vertical="center" wrapText="1"/>
    </xf>
    <xf numFmtId="0" fontId="10" fillId="0" borderId="33" xfId="1" applyFont="1" applyBorder="1" applyAlignment="1">
      <alignment vertical="center"/>
    </xf>
    <xf numFmtId="0" fontId="4" fillId="0" borderId="33" xfId="1" applyFont="1" applyBorder="1" applyAlignment="1">
      <alignment horizontal="left" vertical="top"/>
    </xf>
    <xf numFmtId="0" fontId="10" fillId="0" borderId="33" xfId="1" applyFont="1" applyBorder="1" applyAlignment="1">
      <alignment horizontal="left" vertical="top"/>
    </xf>
    <xf numFmtId="0" fontId="4" fillId="0" borderId="0" xfId="1" applyFont="1" applyAlignment="1">
      <alignment vertical="center"/>
    </xf>
    <xf numFmtId="0" fontId="21" fillId="0" borderId="0" xfId="1" applyFont="1" applyAlignment="1">
      <alignment vertical="center"/>
    </xf>
    <xf numFmtId="165" fontId="19" fillId="0" borderId="0" xfId="1" applyNumberFormat="1" applyFont="1" applyAlignment="1">
      <alignment vertical="center" wrapText="1"/>
    </xf>
    <xf numFmtId="0" fontId="21" fillId="0" borderId="0" xfId="1" applyFont="1" applyAlignment="1">
      <alignment horizontal="center" vertical="center"/>
    </xf>
    <xf numFmtId="0" fontId="22" fillId="0" borderId="0" xfId="1" applyFont="1" applyAlignment="1">
      <alignment vertical="center"/>
    </xf>
    <xf numFmtId="39" fontId="22" fillId="0" borderId="0" xfId="1" applyNumberFormat="1" applyFont="1" applyAlignment="1">
      <alignment vertical="center"/>
    </xf>
    <xf numFmtId="0" fontId="19" fillId="0" borderId="0" xfId="1" applyFont="1" applyAlignment="1">
      <alignment vertical="center"/>
    </xf>
    <xf numFmtId="0" fontId="10" fillId="2" borderId="33" xfId="1" applyFont="1" applyFill="1" applyBorder="1" applyAlignment="1">
      <alignment horizontal="left" vertical="center" wrapText="1"/>
    </xf>
    <xf numFmtId="10" fontId="4" fillId="0" borderId="0" xfId="1" applyNumberFormat="1" applyFont="1" applyAlignment="1">
      <alignment vertical="center"/>
    </xf>
    <xf numFmtId="10" fontId="21" fillId="0" borderId="0" xfId="1" applyNumberFormat="1" applyFont="1" applyAlignment="1">
      <alignment vertical="center"/>
    </xf>
    <xf numFmtId="0" fontId="10" fillId="3" borderId="33" xfId="1" applyFont="1" applyFill="1" applyBorder="1" applyAlignment="1">
      <alignment horizontal="left" vertical="center" wrapText="1"/>
    </xf>
    <xf numFmtId="0" fontId="10" fillId="0" borderId="0" xfId="1" applyFont="1" applyAlignment="1">
      <alignment horizontal="left" vertical="center"/>
    </xf>
    <xf numFmtId="0" fontId="5" fillId="0" borderId="0" xfId="1" applyFont="1" applyAlignment="1">
      <alignment vertical="top"/>
    </xf>
    <xf numFmtId="0" fontId="2" fillId="0" borderId="0" xfId="1" applyAlignment="1">
      <alignment vertical="top"/>
    </xf>
    <xf numFmtId="0" fontId="2" fillId="0" borderId="0" xfId="1" applyAlignment="1">
      <alignment vertical="top" wrapText="1" shrinkToFit="1"/>
    </xf>
    <xf numFmtId="0" fontId="2" fillId="0" borderId="0" xfId="1" applyAlignment="1">
      <alignment horizontal="left" vertical="top"/>
    </xf>
    <xf numFmtId="0" fontId="10" fillId="0" borderId="33" xfId="1" applyFont="1" applyBorder="1" applyAlignment="1">
      <alignment horizontal="center" vertical="center"/>
    </xf>
    <xf numFmtId="0" fontId="10" fillId="0" borderId="0" xfId="1" applyFont="1" applyAlignment="1">
      <alignment horizontal="center" vertical="top"/>
    </xf>
    <xf numFmtId="0" fontId="2" fillId="0" borderId="0" xfId="1" applyAlignment="1">
      <alignment horizontal="center" vertical="top" wrapText="1"/>
    </xf>
    <xf numFmtId="0" fontId="10" fillId="11" borderId="33" xfId="1" applyFont="1" applyFill="1" applyBorder="1" applyAlignment="1">
      <alignment horizontal="center" vertical="top"/>
    </xf>
    <xf numFmtId="0" fontId="10" fillId="11" borderId="33" xfId="1" applyFont="1" applyFill="1" applyBorder="1" applyAlignment="1">
      <alignment horizontal="left" vertical="top"/>
    </xf>
    <xf numFmtId="0" fontId="4" fillId="0" borderId="0" xfId="1" applyFont="1" applyAlignment="1">
      <alignment horizontal="center" vertical="top" wrapText="1"/>
    </xf>
    <xf numFmtId="0" fontId="10" fillId="0" borderId="0" xfId="1" applyFont="1" applyAlignment="1">
      <alignment horizontal="left" vertical="top"/>
    </xf>
    <xf numFmtId="0" fontId="4" fillId="0" borderId="0" xfId="1" applyFont="1" applyAlignment="1">
      <alignment vertical="top"/>
    </xf>
    <xf numFmtId="0" fontId="10" fillId="6" borderId="47" xfId="1" applyFont="1" applyFill="1" applyBorder="1" applyAlignment="1">
      <alignment vertical="center"/>
    </xf>
    <xf numFmtId="0" fontId="4" fillId="6" borderId="47" xfId="1" applyFont="1" applyFill="1" applyBorder="1" applyAlignment="1">
      <alignment vertical="center" wrapText="1" shrinkToFit="1"/>
    </xf>
    <xf numFmtId="0" fontId="10" fillId="6" borderId="33" xfId="1" applyFont="1" applyFill="1" applyBorder="1" applyAlignment="1">
      <alignment vertical="center"/>
    </xf>
    <xf numFmtId="0" fontId="4" fillId="6" borderId="33" xfId="1" applyFont="1" applyFill="1" applyBorder="1" applyAlignment="1">
      <alignment vertical="center" wrapText="1" shrinkToFit="1"/>
    </xf>
    <xf numFmtId="0" fontId="4" fillId="0" borderId="0" xfId="1" quotePrefix="1" applyFont="1" applyAlignment="1">
      <alignment vertical="top" wrapText="1" shrinkToFit="1"/>
    </xf>
    <xf numFmtId="0" fontId="4" fillId="0" borderId="0" xfId="1" applyFont="1" applyAlignment="1">
      <alignment vertical="top" wrapText="1" shrinkToFit="1"/>
    </xf>
    <xf numFmtId="0" fontId="10" fillId="0" borderId="33" xfId="1" applyFont="1" applyBorder="1" applyAlignment="1">
      <alignment horizontal="center" vertical="top"/>
    </xf>
    <xf numFmtId="0" fontId="10" fillId="0" borderId="32" xfId="1" applyFont="1" applyBorder="1" applyAlignment="1">
      <alignment vertical="top"/>
    </xf>
    <xf numFmtId="0" fontId="10" fillId="0" borderId="31" xfId="1" applyFont="1" applyBorder="1" applyAlignment="1">
      <alignment vertical="top"/>
    </xf>
    <xf numFmtId="0" fontId="10" fillId="0" borderId="43" xfId="1" applyFont="1" applyBorder="1" applyAlignment="1">
      <alignment vertical="top"/>
    </xf>
    <xf numFmtId="0" fontId="10" fillId="0" borderId="36" xfId="1" applyFont="1" applyBorder="1" applyAlignment="1">
      <alignment vertical="top"/>
    </xf>
    <xf numFmtId="0" fontId="4" fillId="7" borderId="44" xfId="1" applyFont="1" applyFill="1" applyBorder="1" applyAlignment="1">
      <alignment vertical="top"/>
    </xf>
    <xf numFmtId="0" fontId="4" fillId="7" borderId="44" xfId="1" applyFont="1" applyFill="1" applyBorder="1" applyAlignment="1">
      <alignment vertical="top" wrapText="1"/>
    </xf>
    <xf numFmtId="0" fontId="4" fillId="0" borderId="43" xfId="1" applyFont="1" applyBorder="1" applyAlignment="1">
      <alignment vertical="top"/>
    </xf>
    <xf numFmtId="0" fontId="4" fillId="2" borderId="32" xfId="1" applyFont="1" applyFill="1" applyBorder="1" applyAlignment="1">
      <alignment vertical="top"/>
    </xf>
    <xf numFmtId="0" fontId="4" fillId="2" borderId="32" xfId="1" applyFont="1" applyFill="1" applyBorder="1" applyAlignment="1">
      <alignment horizontal="left" vertical="top"/>
    </xf>
    <xf numFmtId="0" fontId="4" fillId="0" borderId="43" xfId="1" applyFont="1" applyBorder="1" applyAlignment="1">
      <alignment horizontal="left" vertical="top"/>
    </xf>
    <xf numFmtId="0" fontId="3" fillId="6" borderId="33" xfId="1" applyFont="1" applyFill="1" applyBorder="1" applyAlignment="1">
      <alignment horizontal="center" vertical="top"/>
    </xf>
    <xf numFmtId="0" fontId="3" fillId="6" borderId="32" xfId="1" applyFont="1" applyFill="1" applyBorder="1" applyAlignment="1">
      <alignment horizontal="left" vertical="top" wrapText="1" shrinkToFit="1"/>
    </xf>
    <xf numFmtId="0" fontId="3" fillId="0" borderId="43" xfId="1" applyFont="1" applyBorder="1" applyAlignment="1">
      <alignment horizontal="left" vertical="top" wrapText="1" shrinkToFit="1"/>
    </xf>
    <xf numFmtId="0" fontId="3" fillId="0" borderId="0" xfId="1" applyFont="1" applyAlignment="1">
      <alignment horizontal="left" vertical="top" wrapText="1" shrinkToFit="1"/>
    </xf>
    <xf numFmtId="1" fontId="4" fillId="0" borderId="0" xfId="1" applyNumberFormat="1" applyFont="1" applyAlignment="1">
      <alignment horizontal="left" vertical="center"/>
    </xf>
    <xf numFmtId="0" fontId="10" fillId="6" borderId="33" xfId="1" applyFont="1" applyFill="1" applyBorder="1" applyAlignment="1">
      <alignment vertical="center" wrapText="1"/>
    </xf>
    <xf numFmtId="0" fontId="7" fillId="6" borderId="33" xfId="1" applyFont="1" applyFill="1" applyBorder="1" applyAlignment="1">
      <alignment vertical="center" wrapText="1"/>
    </xf>
    <xf numFmtId="0" fontId="12" fillId="6" borderId="33" xfId="1" applyFont="1" applyFill="1" applyBorder="1" applyAlignment="1">
      <alignment vertical="center" wrapText="1"/>
    </xf>
    <xf numFmtId="0" fontId="4" fillId="6" borderId="28" xfId="0" applyFont="1" applyFill="1" applyBorder="1" applyAlignment="1">
      <alignment horizontal="left" vertical="center" wrapText="1"/>
    </xf>
    <xf numFmtId="0" fontId="10" fillId="2" borderId="32" xfId="0" applyFont="1" applyFill="1" applyBorder="1" applyAlignment="1">
      <alignment horizontal="left" vertical="center"/>
    </xf>
    <xf numFmtId="0" fontId="10" fillId="2" borderId="31" xfId="0" applyFont="1" applyFill="1" applyBorder="1" applyAlignment="1">
      <alignment horizontal="left" vertical="center"/>
    </xf>
    <xf numFmtId="0" fontId="22" fillId="6" borderId="28" xfId="0" applyFont="1" applyFill="1" applyBorder="1" applyAlignment="1">
      <alignment horizontal="left" vertical="center" wrapText="1"/>
    </xf>
    <xf numFmtId="0" fontId="4" fillId="7" borderId="28" xfId="0" applyFont="1" applyFill="1" applyBorder="1" applyAlignment="1">
      <alignment horizontal="left" vertical="center"/>
    </xf>
    <xf numFmtId="0" fontId="4" fillId="2" borderId="28" xfId="0" applyFont="1" applyFill="1" applyBorder="1" applyAlignment="1">
      <alignment horizontal="left" vertical="center"/>
    </xf>
    <xf numFmtId="0" fontId="3" fillId="6" borderId="28" xfId="0" applyFont="1" applyFill="1" applyBorder="1" applyAlignment="1">
      <alignment horizontal="left" vertical="center" wrapText="1" shrinkToFit="1"/>
    </xf>
    <xf numFmtId="0" fontId="10" fillId="2" borderId="33" xfId="0" applyFont="1" applyFill="1" applyBorder="1" applyAlignment="1">
      <alignment horizontal="left" vertical="center"/>
    </xf>
    <xf numFmtId="0" fontId="10" fillId="2" borderId="32"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5" fillId="6" borderId="28" xfId="0" applyFont="1" applyFill="1" applyBorder="1" applyAlignment="1">
      <alignment horizontal="left" vertical="top" wrapText="1"/>
    </xf>
    <xf numFmtId="0" fontId="4" fillId="6" borderId="28" xfId="0" applyFont="1" applyFill="1" applyBorder="1" applyAlignment="1">
      <alignment horizontal="left" vertical="top"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9" xfId="0" applyFont="1" applyBorder="1" applyAlignment="1">
      <alignment horizontal="center" vertical="center" wrapText="1"/>
    </xf>
    <xf numFmtId="0" fontId="9" fillId="4" borderId="25" xfId="3" applyFont="1" applyFill="1" applyBorder="1" applyAlignment="1">
      <alignment horizontal="center" vertical="center" wrapText="1"/>
    </xf>
    <xf numFmtId="0" fontId="9" fillId="4" borderId="22" xfId="3" applyFont="1" applyFill="1" applyBorder="1" applyAlignment="1">
      <alignment horizontal="center" vertical="center" wrapText="1"/>
    </xf>
    <xf numFmtId="0" fontId="9" fillId="4" borderId="24" xfId="3" applyFont="1" applyFill="1" applyBorder="1" applyAlignment="1">
      <alignment horizontal="center" vertical="center" wrapText="1"/>
    </xf>
    <xf numFmtId="0" fontId="9" fillId="4" borderId="21" xfId="3" applyFont="1" applyFill="1" applyBorder="1" applyAlignment="1">
      <alignment horizontal="center" vertical="center" wrapText="1"/>
    </xf>
    <xf numFmtId="0" fontId="9" fillId="4" borderId="23" xfId="3" applyFont="1" applyFill="1" applyBorder="1" applyAlignment="1">
      <alignment horizontal="center" vertical="center" wrapText="1"/>
    </xf>
    <xf numFmtId="0" fontId="9" fillId="4" borderId="20" xfId="3" applyFont="1" applyFill="1" applyBorder="1" applyAlignment="1">
      <alignment horizontal="center" vertical="center" wrapText="1"/>
    </xf>
    <xf numFmtId="0" fontId="4" fillId="8" borderId="0" xfId="1" quotePrefix="1" applyFont="1" applyFill="1" applyAlignment="1">
      <alignment horizontal="left" vertical="center" wrapText="1"/>
    </xf>
    <xf numFmtId="0" fontId="4" fillId="8" borderId="0" xfId="1" applyFont="1" applyFill="1" applyAlignment="1">
      <alignment horizontal="left" vertical="center" wrapText="1"/>
    </xf>
    <xf numFmtId="0" fontId="30" fillId="8" borderId="43" xfId="6" quotePrefix="1" applyFont="1" applyFill="1" applyBorder="1" applyAlignment="1">
      <alignment horizontal="left" vertical="center" wrapText="1"/>
    </xf>
    <xf numFmtId="0" fontId="4" fillId="8" borderId="21" xfId="1" applyFont="1" applyFill="1" applyBorder="1" applyAlignment="1">
      <alignment horizontal="left" vertical="center" wrapText="1"/>
    </xf>
    <xf numFmtId="0" fontId="4" fillId="8" borderId="44" xfId="1" quotePrefix="1" applyFont="1" applyFill="1" applyBorder="1" applyAlignment="1">
      <alignment horizontal="left" vertical="center" wrapText="1"/>
    </xf>
    <xf numFmtId="0" fontId="4" fillId="8" borderId="45" xfId="1" applyFont="1" applyFill="1" applyBorder="1" applyAlignment="1">
      <alignment horizontal="left" vertical="center" wrapText="1"/>
    </xf>
    <xf numFmtId="0" fontId="4" fillId="8" borderId="46" xfId="1" applyFont="1" applyFill="1" applyBorder="1" applyAlignment="1">
      <alignment horizontal="left" vertical="center" wrapText="1"/>
    </xf>
    <xf numFmtId="0" fontId="10" fillId="2" borderId="32"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6" xfId="1" applyFont="1" applyFill="1" applyBorder="1" applyAlignment="1">
      <alignment horizontal="left" vertical="center"/>
    </xf>
    <xf numFmtId="0" fontId="4" fillId="8" borderId="38" xfId="1" quotePrefix="1" applyFont="1" applyFill="1" applyBorder="1" applyAlignment="1">
      <alignment horizontal="left" vertical="center" wrapText="1"/>
    </xf>
    <xf numFmtId="0" fontId="4" fillId="8" borderId="38" xfId="1" applyFont="1" applyFill="1" applyBorder="1" applyAlignment="1">
      <alignment horizontal="left" vertical="center" wrapText="1"/>
    </xf>
    <xf numFmtId="0" fontId="4" fillId="8" borderId="39" xfId="1" applyFont="1" applyFill="1" applyBorder="1" applyAlignment="1">
      <alignment horizontal="left" vertical="center" wrapText="1"/>
    </xf>
    <xf numFmtId="0" fontId="10" fillId="0" borderId="40" xfId="1" quotePrefix="1" applyFont="1" applyBorder="1" applyAlignment="1">
      <alignment horizontal="left" vertical="center" wrapText="1"/>
    </xf>
    <xf numFmtId="0" fontId="4" fillId="8" borderId="41" xfId="1" quotePrefix="1" applyFont="1" applyFill="1" applyBorder="1" applyAlignment="1">
      <alignment horizontal="left" vertical="center" wrapText="1"/>
    </xf>
    <xf numFmtId="0" fontId="4" fillId="8" borderId="34" xfId="1" applyFont="1" applyFill="1" applyBorder="1" applyAlignment="1">
      <alignment horizontal="left" vertical="center" wrapText="1"/>
    </xf>
    <xf numFmtId="0" fontId="4" fillId="8" borderId="42" xfId="1" applyFont="1" applyFill="1" applyBorder="1" applyAlignment="1">
      <alignment horizontal="left" vertical="center" wrapText="1"/>
    </xf>
    <xf numFmtId="0" fontId="7" fillId="5" borderId="22" xfId="1" applyFont="1" applyFill="1" applyBorder="1" applyAlignment="1">
      <alignment vertical="center" wrapText="1"/>
    </xf>
    <xf numFmtId="0" fontId="2" fillId="5" borderId="0" xfId="1" applyFill="1" applyAlignment="1">
      <alignment vertical="center" wrapText="1"/>
    </xf>
    <xf numFmtId="0" fontId="10" fillId="0" borderId="0" xfId="1" applyFont="1" applyAlignment="1">
      <alignment vertical="top" wrapText="1"/>
    </xf>
    <xf numFmtId="0" fontId="2" fillId="0" borderId="0" xfId="1" applyAlignment="1">
      <alignment vertical="top" wrapText="1"/>
    </xf>
    <xf numFmtId="0" fontId="4" fillId="8" borderId="47" xfId="1" quotePrefix="1" applyFont="1" applyFill="1" applyBorder="1" applyAlignment="1">
      <alignment horizontal="left" vertical="center" wrapText="1"/>
    </xf>
    <xf numFmtId="0" fontId="4" fillId="8" borderId="47" xfId="1" applyFont="1" applyFill="1" applyBorder="1" applyAlignment="1">
      <alignment horizontal="left" vertical="center" wrapText="1"/>
    </xf>
    <xf numFmtId="0" fontId="4" fillId="8" borderId="48" xfId="1" applyFont="1" applyFill="1" applyBorder="1" applyAlignment="1">
      <alignment horizontal="left" vertical="center" wrapText="1"/>
    </xf>
    <xf numFmtId="0" fontId="10" fillId="8" borderId="32" xfId="1" quotePrefix="1" applyFont="1" applyFill="1" applyBorder="1" applyAlignment="1">
      <alignment horizontal="left" vertical="top" wrapText="1"/>
    </xf>
    <xf numFmtId="0" fontId="10" fillId="8" borderId="36" xfId="1" applyFont="1" applyFill="1" applyBorder="1" applyAlignment="1">
      <alignment horizontal="left" vertical="top" wrapText="1"/>
    </xf>
    <xf numFmtId="0" fontId="10" fillId="8" borderId="2" xfId="1" applyFont="1" applyFill="1" applyBorder="1" applyAlignment="1">
      <alignment horizontal="left" vertical="top" wrapText="1"/>
    </xf>
    <xf numFmtId="0" fontId="10" fillId="0" borderId="33" xfId="1" quotePrefix="1" applyFont="1" applyBorder="1" applyAlignment="1">
      <alignment horizontal="left" vertical="center" wrapText="1"/>
    </xf>
    <xf numFmtId="0" fontId="4" fillId="8" borderId="33" xfId="1" quotePrefix="1" applyFont="1" applyFill="1" applyBorder="1" applyAlignment="1">
      <alignment horizontal="left" vertical="center" wrapText="1"/>
    </xf>
    <xf numFmtId="0" fontId="4" fillId="8" borderId="33" xfId="1" applyFont="1" applyFill="1" applyBorder="1" applyAlignment="1">
      <alignment horizontal="left" vertical="center" wrapText="1"/>
    </xf>
    <xf numFmtId="0" fontId="4" fillId="8" borderId="1" xfId="1" applyFont="1" applyFill="1" applyBorder="1" applyAlignment="1">
      <alignment horizontal="left" vertical="center" wrapText="1"/>
    </xf>
    <xf numFmtId="0" fontId="4" fillId="8" borderId="49" xfId="1" quotePrefix="1" applyFont="1" applyFill="1" applyBorder="1" applyAlignment="1">
      <alignment horizontal="left" vertical="center" wrapText="1"/>
    </xf>
    <xf numFmtId="0" fontId="4" fillId="8" borderId="49" xfId="1" applyFont="1" applyFill="1" applyBorder="1" applyAlignment="1">
      <alignment horizontal="left" vertical="center" wrapText="1"/>
    </xf>
    <xf numFmtId="0" fontId="4" fillId="8" borderId="50" xfId="1" applyFont="1" applyFill="1" applyBorder="1" applyAlignment="1">
      <alignment horizontal="left" vertical="center" wrapText="1"/>
    </xf>
    <xf numFmtId="1" fontId="4" fillId="0" borderId="0" xfId="0" applyNumberFormat="1" applyFont="1" applyAlignment="1">
      <alignment horizontal="center" vertical="center"/>
    </xf>
    <xf numFmtId="1" fontId="4" fillId="0" borderId="0" xfId="0" applyNumberFormat="1" applyFont="1" applyAlignment="1">
      <alignment horizontal="left" vertical="center"/>
    </xf>
    <xf numFmtId="1" fontId="10" fillId="0" borderId="0" xfId="0" applyNumberFormat="1" applyFont="1" applyAlignment="1">
      <alignment horizontal="left" vertical="center"/>
    </xf>
    <xf numFmtId="0" fontId="4" fillId="0" borderId="0" xfId="0" applyFont="1" applyAlignment="1">
      <alignment horizontal="center" vertical="center" wrapText="1"/>
    </xf>
    <xf numFmtId="1" fontId="4" fillId="0" borderId="28" xfId="0" applyNumberFormat="1"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wrapText="1"/>
    </xf>
    <xf numFmtId="1" fontId="10" fillId="0" borderId="0" xfId="0" applyNumberFormat="1" applyFont="1" applyAlignment="1">
      <alignment horizontal="left" vertical="center" wrapText="1"/>
    </xf>
    <xf numFmtId="0" fontId="15" fillId="0" borderId="0" xfId="0" applyFont="1" applyAlignment="1">
      <alignment horizontal="center" vertical="center" wrapText="1"/>
    </xf>
    <xf numFmtId="15" fontId="4" fillId="0" borderId="0" xfId="0" applyNumberFormat="1" applyFont="1" applyAlignment="1">
      <alignment vertical="center"/>
    </xf>
    <xf numFmtId="1" fontId="4" fillId="0" borderId="30" xfId="0" applyNumberFormat="1" applyFont="1" applyBorder="1" applyAlignment="1">
      <alignment horizontal="center" vertical="center"/>
    </xf>
    <xf numFmtId="1" fontId="4" fillId="0" borderId="30" xfId="0" applyNumberFormat="1" applyFont="1" applyBorder="1" applyAlignment="1">
      <alignment horizontal="left" vertical="center"/>
    </xf>
    <xf numFmtId="0" fontId="4" fillId="0" borderId="30" xfId="0" applyFont="1" applyBorder="1" applyAlignment="1">
      <alignment horizontal="center" vertical="center" wrapText="1"/>
    </xf>
    <xf numFmtId="0" fontId="11" fillId="0" borderId="22" xfId="4" applyFont="1" applyBorder="1" applyAlignment="1">
      <alignment vertical="center"/>
    </xf>
    <xf numFmtId="0" fontId="4" fillId="0" borderId="2" xfId="0" applyFont="1" applyBorder="1" applyAlignment="1">
      <alignment horizontal="center" vertical="center"/>
    </xf>
    <xf numFmtId="0" fontId="4" fillId="2" borderId="13" xfId="0" applyFont="1" applyFill="1" applyBorder="1" applyAlignment="1">
      <alignment horizontal="center" vertical="center"/>
    </xf>
    <xf numFmtId="0" fontId="35" fillId="2" borderId="19" xfId="0" applyFont="1" applyFill="1" applyBorder="1" applyAlignment="1">
      <alignment horizontal="center" vertical="center" wrapText="1"/>
    </xf>
    <xf numFmtId="0" fontId="35" fillId="2" borderId="18"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7" xfId="0" applyNumberFormat="1" applyFont="1" applyFill="1" applyBorder="1" applyAlignment="1">
      <alignment horizontal="center" vertical="center"/>
    </xf>
    <xf numFmtId="3" fontId="10" fillId="2" borderId="9" xfId="0" applyNumberFormat="1" applyFont="1" applyFill="1" applyBorder="1" applyAlignment="1">
      <alignment horizontal="center" vertical="center"/>
    </xf>
    <xf numFmtId="3" fontId="10" fillId="3" borderId="9" xfId="0" applyNumberFormat="1" applyFont="1" applyFill="1" applyBorder="1" applyAlignment="1">
      <alignment horizontal="center" vertical="center"/>
    </xf>
    <xf numFmtId="3" fontId="10" fillId="2" borderId="16" xfId="0" applyNumberFormat="1" applyFont="1" applyFill="1" applyBorder="1" applyAlignment="1">
      <alignment horizontal="center" vertical="center"/>
    </xf>
    <xf numFmtId="3" fontId="4" fillId="2" borderId="9" xfId="0" applyNumberFormat="1" applyFont="1" applyFill="1" applyBorder="1" applyAlignment="1">
      <alignment horizontal="center" vertical="center"/>
    </xf>
    <xf numFmtId="0" fontId="35" fillId="2" borderId="15" xfId="0" applyFont="1" applyFill="1" applyBorder="1" applyAlignment="1">
      <alignment horizontal="center" vertical="center" wrapText="1"/>
    </xf>
    <xf numFmtId="0" fontId="35" fillId="2" borderId="14" xfId="0"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2" borderId="10"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10" fillId="2" borderId="7" xfId="2" applyFont="1" applyFill="1" applyBorder="1" applyAlignment="1">
      <alignment horizontal="center" vertical="center"/>
    </xf>
    <xf numFmtId="0" fontId="10" fillId="2" borderId="4" xfId="2" applyFont="1" applyFill="1" applyBorder="1" applyAlignment="1">
      <alignment horizontal="center" vertical="center"/>
    </xf>
    <xf numFmtId="3" fontId="36" fillId="2" borderId="6" xfId="0" applyNumberFormat="1" applyFont="1" applyFill="1" applyBorder="1" applyAlignment="1">
      <alignment horizontal="left" vertical="center" wrapText="1"/>
    </xf>
    <xf numFmtId="3" fontId="10" fillId="3" borderId="5" xfId="0" applyNumberFormat="1" applyFont="1" applyFill="1" applyBorder="1" applyAlignment="1">
      <alignment horizontal="center" vertical="center"/>
    </xf>
    <xf numFmtId="3" fontId="10" fillId="3" borderId="4" xfId="0" applyNumberFormat="1" applyFont="1" applyFill="1" applyBorder="1" applyAlignment="1">
      <alignment horizontal="center" vertical="center"/>
    </xf>
    <xf numFmtId="3" fontId="10" fillId="2" borderId="3" xfId="0" applyNumberFormat="1" applyFont="1" applyFill="1" applyBorder="1" applyAlignment="1">
      <alignment horizontal="center" vertical="center"/>
    </xf>
    <xf numFmtId="3" fontId="10" fillId="3" borderId="3" xfId="0" applyNumberFormat="1" applyFont="1" applyFill="1" applyBorder="1" applyAlignment="1">
      <alignment horizontal="center" vertical="center"/>
    </xf>
    <xf numFmtId="0" fontId="19" fillId="0" borderId="0" xfId="0" applyFont="1" applyAlignment="1">
      <alignment horizontal="left" vertical="center"/>
    </xf>
    <xf numFmtId="0" fontId="37" fillId="2" borderId="18" xfId="0" applyFont="1" applyFill="1" applyBorder="1" applyAlignment="1">
      <alignment horizontal="center" vertical="center" wrapText="1"/>
    </xf>
    <xf numFmtId="0" fontId="37" fillId="2" borderId="18" xfId="0" applyFont="1" applyFill="1" applyBorder="1" applyAlignment="1">
      <alignment horizontal="center" vertical="center"/>
    </xf>
  </cellXfs>
  <cellStyles count="9">
    <cellStyle name="Comma 2" xfId="5"/>
    <cellStyle name="Hyperlink" xfId="6" builtinId="8"/>
    <cellStyle name="Normal" xfId="0" builtinId="0"/>
    <cellStyle name="Normal 14" xfId="3"/>
    <cellStyle name="Normal 2 2 2" xfId="1"/>
    <cellStyle name="Normal 4" xfId="2"/>
    <cellStyle name="Normal 47" xfId="8"/>
    <cellStyle name="Normal 48" xfId="4"/>
    <cellStyle name="Normal 5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2413000</xdr:colOff>
      <xdr:row>2</xdr:row>
      <xdr:rowOff>82550</xdr:rowOff>
    </xdr:from>
    <xdr:to>
      <xdr:col>2</xdr:col>
      <xdr:colOff>1717675</xdr:colOff>
      <xdr:row>9</xdr:row>
      <xdr:rowOff>66675</xdr:rowOff>
    </xdr:to>
    <xdr:pic>
      <xdr:nvPicPr>
        <xdr:cNvPr id="2" name="Picture 5" descr="Black on White[2]a">
          <a:extLst>
            <a:ext uri="{FF2B5EF4-FFF2-40B4-BE49-F238E27FC236}">
              <a16:creationId xmlns:a16="http://schemas.microsoft.com/office/drawing/2014/main" id="{527F64B1-AA12-4834-B629-8B3378FE7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409575"/>
          <a:ext cx="31337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hiniaKJ/AppData/Local/Microsoft/Windows/INetCache/Content.Outlook/KB5GI1X7/Caustic%20Soda%20-%20Pricing%20Schedule%20(29.09.2022).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outlook.office365.com/owa/wopi/files/d95d11f0-09fa-4d10-8b78-0191e2938662@eskom.co.za/AAMkAGQ5NWQxMWYwLTA5ZmEtNGQxMC04Yjc4LTAxOTFlMjkzODY2MgBGAAAAAAB-arhZphHAQqvDj0U03mRdBwAJROe6X5yGTJxUP4sawNZEAAAA2V32AAAyVqf.k5j1TKCF8W2dlFSSAAAUFmRvAAABEgAQAPELbf2ZPa1JpkgcewyPFM0=_AADbmXo.MQkAAAAAAAA=/WOPIServiceId_FP_EXCHANGE_ORGID/WOPIUserId_3be5361f-dd87-45ea-aa44-c0ae97d4fcd3/Caustic%20Soda%20-%20Pricing%20Schedule%20(29.09.2022).xls?B471B7E4" TargetMode="External"/><Relationship Id="rId1" Type="http://schemas.openxmlformats.org/officeDocument/2006/relationships/externalLinkPath" Target="file:///\\B471B7E4\Caustic%20Soda%20-%20Pricing%20Schedule%20(29.09.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Tender Cover Sheet"/>
      <sheetName val=" Preamble"/>
      <sheetName val="5.1.1 Price Schedule"/>
      <sheetName val="5.1.2 CPA Formulae"/>
      <sheetName val="5.1.4 PS5"/>
      <sheetName val="5.1.3 Exchange Rates"/>
    </sheetNames>
    <sheetDataSet>
      <sheetData sheetId="0">
        <row r="4">
          <cell r="C4" t="str">
            <v>Main Offer</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Tender Cover Sheet"/>
      <sheetName val=" Preamble"/>
      <sheetName val="5.1.2 CPA Formulae"/>
      <sheetName val="5.1.4 PS5"/>
      <sheetName val="5.1.3 Exchange Rates"/>
    </sheetNames>
    <sheetDataSet>
      <sheetData sheetId="0" refreshError="1"/>
      <sheetData sheetId="1"/>
      <sheetData sheetId="2" refreshError="1"/>
      <sheetData sheetId="3" refreshError="1"/>
      <sheetData sheetId="4" refreshError="1"/>
      <sheetData sheetId="5">
        <row r="23">
          <cell r="C23" t="str">
            <v>Code</v>
          </cell>
          <cell r="D23" t="str">
            <v>Exchange Rate
Currency 1,00 = R Amount</v>
          </cell>
          <cell r="E23" t="str">
            <v>Amount in Foreign Currency</v>
          </cell>
        </row>
        <row r="24">
          <cell r="C24" t="str">
            <v>ZAR</v>
          </cell>
          <cell r="D24">
            <v>0</v>
          </cell>
        </row>
        <row r="25">
          <cell r="C25" t="str">
            <v>AUD</v>
          </cell>
          <cell r="D25">
            <v>0</v>
          </cell>
        </row>
        <row r="26">
          <cell r="C26" t="str">
            <v>CAN</v>
          </cell>
          <cell r="D26">
            <v>0</v>
          </cell>
          <cell r="E26">
            <v>0</v>
          </cell>
        </row>
        <row r="27">
          <cell r="C27" t="str">
            <v>CHF</v>
          </cell>
          <cell r="D27">
            <v>0</v>
          </cell>
          <cell r="E27">
            <v>0</v>
          </cell>
        </row>
        <row r="28">
          <cell r="C28" t="str">
            <v>DKK</v>
          </cell>
          <cell r="D28">
            <v>0</v>
          </cell>
          <cell r="E28">
            <v>0</v>
          </cell>
        </row>
        <row r="29">
          <cell r="C29" t="str">
            <v>EUR</v>
          </cell>
          <cell r="D29">
            <v>0</v>
          </cell>
          <cell r="E29">
            <v>0</v>
          </cell>
        </row>
        <row r="30">
          <cell r="C30" t="str">
            <v>GBP</v>
          </cell>
          <cell r="D30">
            <v>0</v>
          </cell>
          <cell r="E30">
            <v>0</v>
          </cell>
        </row>
        <row r="31">
          <cell r="C31" t="str">
            <v>HKD</v>
          </cell>
          <cell r="D31">
            <v>10</v>
          </cell>
          <cell r="E31">
            <v>0</v>
          </cell>
        </row>
        <row r="32">
          <cell r="C32" t="str">
            <v>JPY</v>
          </cell>
          <cell r="D32">
            <v>0</v>
          </cell>
          <cell r="E32">
            <v>0</v>
          </cell>
        </row>
        <row r="33">
          <cell r="C33" t="str">
            <v>NOK</v>
          </cell>
          <cell r="D33">
            <v>0</v>
          </cell>
          <cell r="E33">
            <v>0</v>
          </cell>
        </row>
        <row r="34">
          <cell r="C34" t="str">
            <v>NZD</v>
          </cell>
          <cell r="D34">
            <v>0</v>
          </cell>
          <cell r="E34">
            <v>0</v>
          </cell>
        </row>
        <row r="35">
          <cell r="C35" t="str">
            <v>SEK</v>
          </cell>
          <cell r="D35">
            <v>0</v>
          </cell>
          <cell r="E35">
            <v>0</v>
          </cell>
        </row>
        <row r="36">
          <cell r="C36" t="str">
            <v>SGD</v>
          </cell>
          <cell r="D36">
            <v>0</v>
          </cell>
          <cell r="E36">
            <v>0</v>
          </cell>
        </row>
        <row r="37">
          <cell r="C37" t="str">
            <v>USD</v>
          </cell>
          <cell r="D37">
            <v>0</v>
          </cell>
          <cell r="E37">
            <v>0</v>
          </cell>
        </row>
        <row r="38">
          <cell r="D38">
            <v>0</v>
          </cell>
          <cell r="E38">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tabSelected="1" zoomScale="80" zoomScaleNormal="80" workbookViewId="0">
      <selection activeCell="C2" sqref="C2"/>
    </sheetView>
  </sheetViews>
  <sheetFormatPr defaultColWidth="9.140625" defaultRowHeight="12.75" x14ac:dyDescent="0.2"/>
  <cols>
    <col min="1" max="1" width="10.140625" style="165" customWidth="1"/>
    <col min="2" max="2" width="50.85546875" style="165" bestFit="1" customWidth="1"/>
    <col min="3" max="3" width="94.85546875" style="165" customWidth="1"/>
    <col min="4" max="4" width="9.140625" style="166"/>
    <col min="5" max="256" width="9.140625" style="165"/>
    <col min="257" max="257" width="10.140625" style="165" customWidth="1"/>
    <col min="258" max="258" width="50.85546875" style="165" bestFit="1" customWidth="1"/>
    <col min="259" max="259" width="94.85546875" style="165" customWidth="1"/>
    <col min="260" max="512" width="9.140625" style="165"/>
    <col min="513" max="513" width="10.140625" style="165" customWidth="1"/>
    <col min="514" max="514" width="50.85546875" style="165" bestFit="1" customWidth="1"/>
    <col min="515" max="515" width="94.85546875" style="165" customWidth="1"/>
    <col min="516" max="768" width="9.140625" style="165"/>
    <col min="769" max="769" width="10.140625" style="165" customWidth="1"/>
    <col min="770" max="770" width="50.85546875" style="165" bestFit="1" customWidth="1"/>
    <col min="771" max="771" width="94.85546875" style="165" customWidth="1"/>
    <col min="772" max="1024" width="9.140625" style="165"/>
    <col min="1025" max="1025" width="10.140625" style="165" customWidth="1"/>
    <col min="1026" max="1026" width="50.85546875" style="165" bestFit="1" customWidth="1"/>
    <col min="1027" max="1027" width="94.85546875" style="165" customWidth="1"/>
    <col min="1028" max="1280" width="9.140625" style="165"/>
    <col min="1281" max="1281" width="10.140625" style="165" customWidth="1"/>
    <col min="1282" max="1282" width="50.85546875" style="165" bestFit="1" customWidth="1"/>
    <col min="1283" max="1283" width="94.85546875" style="165" customWidth="1"/>
    <col min="1284" max="1536" width="9.140625" style="165"/>
    <col min="1537" max="1537" width="10.140625" style="165" customWidth="1"/>
    <col min="1538" max="1538" width="50.85546875" style="165" bestFit="1" customWidth="1"/>
    <col min="1539" max="1539" width="94.85546875" style="165" customWidth="1"/>
    <col min="1540" max="1792" width="9.140625" style="165"/>
    <col min="1793" max="1793" width="10.140625" style="165" customWidth="1"/>
    <col min="1794" max="1794" width="50.85546875" style="165" bestFit="1" customWidth="1"/>
    <col min="1795" max="1795" width="94.85546875" style="165" customWidth="1"/>
    <col min="1796" max="2048" width="9.140625" style="165"/>
    <col min="2049" max="2049" width="10.140625" style="165" customWidth="1"/>
    <col min="2050" max="2050" width="50.85546875" style="165" bestFit="1" customWidth="1"/>
    <col min="2051" max="2051" width="94.85546875" style="165" customWidth="1"/>
    <col min="2052" max="2304" width="9.140625" style="165"/>
    <col min="2305" max="2305" width="10.140625" style="165" customWidth="1"/>
    <col min="2306" max="2306" width="50.85546875" style="165" bestFit="1" customWidth="1"/>
    <col min="2307" max="2307" width="94.85546875" style="165" customWidth="1"/>
    <col min="2308" max="2560" width="9.140625" style="165"/>
    <col min="2561" max="2561" width="10.140625" style="165" customWidth="1"/>
    <col min="2562" max="2562" width="50.85546875" style="165" bestFit="1" customWidth="1"/>
    <col min="2563" max="2563" width="94.85546875" style="165" customWidth="1"/>
    <col min="2564" max="2816" width="9.140625" style="165"/>
    <col min="2817" max="2817" width="10.140625" style="165" customWidth="1"/>
    <col min="2818" max="2818" width="50.85546875" style="165" bestFit="1" customWidth="1"/>
    <col min="2819" max="2819" width="94.85546875" style="165" customWidth="1"/>
    <col min="2820" max="3072" width="9.140625" style="165"/>
    <col min="3073" max="3073" width="10.140625" style="165" customWidth="1"/>
    <col min="3074" max="3074" width="50.85546875" style="165" bestFit="1" customWidth="1"/>
    <col min="3075" max="3075" width="94.85546875" style="165" customWidth="1"/>
    <col min="3076" max="3328" width="9.140625" style="165"/>
    <col min="3329" max="3329" width="10.140625" style="165" customWidth="1"/>
    <col min="3330" max="3330" width="50.85546875" style="165" bestFit="1" customWidth="1"/>
    <col min="3331" max="3331" width="94.85546875" style="165" customWidth="1"/>
    <col min="3332" max="3584" width="9.140625" style="165"/>
    <col min="3585" max="3585" width="10.140625" style="165" customWidth="1"/>
    <col min="3586" max="3586" width="50.85546875" style="165" bestFit="1" customWidth="1"/>
    <col min="3587" max="3587" width="94.85546875" style="165" customWidth="1"/>
    <col min="3588" max="3840" width="9.140625" style="165"/>
    <col min="3841" max="3841" width="10.140625" style="165" customWidth="1"/>
    <col min="3842" max="3842" width="50.85546875" style="165" bestFit="1" customWidth="1"/>
    <col min="3843" max="3843" width="94.85546875" style="165" customWidth="1"/>
    <col min="3844" max="4096" width="9.140625" style="165"/>
    <col min="4097" max="4097" width="10.140625" style="165" customWidth="1"/>
    <col min="4098" max="4098" width="50.85546875" style="165" bestFit="1" customWidth="1"/>
    <col min="4099" max="4099" width="94.85546875" style="165" customWidth="1"/>
    <col min="4100" max="4352" width="9.140625" style="165"/>
    <col min="4353" max="4353" width="10.140625" style="165" customWidth="1"/>
    <col min="4354" max="4354" width="50.85546875" style="165" bestFit="1" customWidth="1"/>
    <col min="4355" max="4355" width="94.85546875" style="165" customWidth="1"/>
    <col min="4356" max="4608" width="9.140625" style="165"/>
    <col min="4609" max="4609" width="10.140625" style="165" customWidth="1"/>
    <col min="4610" max="4610" width="50.85546875" style="165" bestFit="1" customWidth="1"/>
    <col min="4611" max="4611" width="94.85546875" style="165" customWidth="1"/>
    <col min="4612" max="4864" width="9.140625" style="165"/>
    <col min="4865" max="4865" width="10.140625" style="165" customWidth="1"/>
    <col min="4866" max="4866" width="50.85546875" style="165" bestFit="1" customWidth="1"/>
    <col min="4867" max="4867" width="94.85546875" style="165" customWidth="1"/>
    <col min="4868" max="5120" width="9.140625" style="165"/>
    <col min="5121" max="5121" width="10.140625" style="165" customWidth="1"/>
    <col min="5122" max="5122" width="50.85546875" style="165" bestFit="1" customWidth="1"/>
    <col min="5123" max="5123" width="94.85546875" style="165" customWidth="1"/>
    <col min="5124" max="5376" width="9.140625" style="165"/>
    <col min="5377" max="5377" width="10.140625" style="165" customWidth="1"/>
    <col min="5378" max="5378" width="50.85546875" style="165" bestFit="1" customWidth="1"/>
    <col min="5379" max="5379" width="94.85546875" style="165" customWidth="1"/>
    <col min="5380" max="5632" width="9.140625" style="165"/>
    <col min="5633" max="5633" width="10.140625" style="165" customWidth="1"/>
    <col min="5634" max="5634" width="50.85546875" style="165" bestFit="1" customWidth="1"/>
    <col min="5635" max="5635" width="94.85546875" style="165" customWidth="1"/>
    <col min="5636" max="5888" width="9.140625" style="165"/>
    <col min="5889" max="5889" width="10.140625" style="165" customWidth="1"/>
    <col min="5890" max="5890" width="50.85546875" style="165" bestFit="1" customWidth="1"/>
    <col min="5891" max="5891" width="94.85546875" style="165" customWidth="1"/>
    <col min="5892" max="6144" width="9.140625" style="165"/>
    <col min="6145" max="6145" width="10.140625" style="165" customWidth="1"/>
    <col min="6146" max="6146" width="50.85546875" style="165" bestFit="1" customWidth="1"/>
    <col min="6147" max="6147" width="94.85546875" style="165" customWidth="1"/>
    <col min="6148" max="6400" width="9.140625" style="165"/>
    <col min="6401" max="6401" width="10.140625" style="165" customWidth="1"/>
    <col min="6402" max="6402" width="50.85546875" style="165" bestFit="1" customWidth="1"/>
    <col min="6403" max="6403" width="94.85546875" style="165" customWidth="1"/>
    <col min="6404" max="6656" width="9.140625" style="165"/>
    <col min="6657" max="6657" width="10.140625" style="165" customWidth="1"/>
    <col min="6658" max="6658" width="50.85546875" style="165" bestFit="1" customWidth="1"/>
    <col min="6659" max="6659" width="94.85546875" style="165" customWidth="1"/>
    <col min="6660" max="6912" width="9.140625" style="165"/>
    <col min="6913" max="6913" width="10.140625" style="165" customWidth="1"/>
    <col min="6914" max="6914" width="50.85546875" style="165" bestFit="1" customWidth="1"/>
    <col min="6915" max="6915" width="94.85546875" style="165" customWidth="1"/>
    <col min="6916" max="7168" width="9.140625" style="165"/>
    <col min="7169" max="7169" width="10.140625" style="165" customWidth="1"/>
    <col min="7170" max="7170" width="50.85546875" style="165" bestFit="1" customWidth="1"/>
    <col min="7171" max="7171" width="94.85546875" style="165" customWidth="1"/>
    <col min="7172" max="7424" width="9.140625" style="165"/>
    <col min="7425" max="7425" width="10.140625" style="165" customWidth="1"/>
    <col min="7426" max="7426" width="50.85546875" style="165" bestFit="1" customWidth="1"/>
    <col min="7427" max="7427" width="94.85546875" style="165" customWidth="1"/>
    <col min="7428" max="7680" width="9.140625" style="165"/>
    <col min="7681" max="7681" width="10.140625" style="165" customWidth="1"/>
    <col min="7682" max="7682" width="50.85546875" style="165" bestFit="1" customWidth="1"/>
    <col min="7683" max="7683" width="94.85546875" style="165" customWidth="1"/>
    <col min="7684" max="7936" width="9.140625" style="165"/>
    <col min="7937" max="7937" width="10.140625" style="165" customWidth="1"/>
    <col min="7938" max="7938" width="50.85546875" style="165" bestFit="1" customWidth="1"/>
    <col min="7939" max="7939" width="94.85546875" style="165" customWidth="1"/>
    <col min="7940" max="8192" width="9.140625" style="165"/>
    <col min="8193" max="8193" width="10.140625" style="165" customWidth="1"/>
    <col min="8194" max="8194" width="50.85546875" style="165" bestFit="1" customWidth="1"/>
    <col min="8195" max="8195" width="94.85546875" style="165" customWidth="1"/>
    <col min="8196" max="8448" width="9.140625" style="165"/>
    <col min="8449" max="8449" width="10.140625" style="165" customWidth="1"/>
    <col min="8450" max="8450" width="50.85546875" style="165" bestFit="1" customWidth="1"/>
    <col min="8451" max="8451" width="94.85546875" style="165" customWidth="1"/>
    <col min="8452" max="8704" width="9.140625" style="165"/>
    <col min="8705" max="8705" width="10.140625" style="165" customWidth="1"/>
    <col min="8706" max="8706" width="50.85546875" style="165" bestFit="1" customWidth="1"/>
    <col min="8707" max="8707" width="94.85546875" style="165" customWidth="1"/>
    <col min="8708" max="8960" width="9.140625" style="165"/>
    <col min="8961" max="8961" width="10.140625" style="165" customWidth="1"/>
    <col min="8962" max="8962" width="50.85546875" style="165" bestFit="1" customWidth="1"/>
    <col min="8963" max="8963" width="94.85546875" style="165" customWidth="1"/>
    <col min="8964" max="9216" width="9.140625" style="165"/>
    <col min="9217" max="9217" width="10.140625" style="165" customWidth="1"/>
    <col min="9218" max="9218" width="50.85546875" style="165" bestFit="1" customWidth="1"/>
    <col min="9219" max="9219" width="94.85546875" style="165" customWidth="1"/>
    <col min="9220" max="9472" width="9.140625" style="165"/>
    <col min="9473" max="9473" width="10.140625" style="165" customWidth="1"/>
    <col min="9474" max="9474" width="50.85546875" style="165" bestFit="1" customWidth="1"/>
    <col min="9475" max="9475" width="94.85546875" style="165" customWidth="1"/>
    <col min="9476" max="9728" width="9.140625" style="165"/>
    <col min="9729" max="9729" width="10.140625" style="165" customWidth="1"/>
    <col min="9730" max="9730" width="50.85546875" style="165" bestFit="1" customWidth="1"/>
    <col min="9731" max="9731" width="94.85546875" style="165" customWidth="1"/>
    <col min="9732" max="9984" width="9.140625" style="165"/>
    <col min="9985" max="9985" width="10.140625" style="165" customWidth="1"/>
    <col min="9986" max="9986" width="50.85546875" style="165" bestFit="1" customWidth="1"/>
    <col min="9987" max="9987" width="94.85546875" style="165" customWidth="1"/>
    <col min="9988" max="10240" width="9.140625" style="165"/>
    <col min="10241" max="10241" width="10.140625" style="165" customWidth="1"/>
    <col min="10242" max="10242" width="50.85546875" style="165" bestFit="1" customWidth="1"/>
    <col min="10243" max="10243" width="94.85546875" style="165" customWidth="1"/>
    <col min="10244" max="10496" width="9.140625" style="165"/>
    <col min="10497" max="10497" width="10.140625" style="165" customWidth="1"/>
    <col min="10498" max="10498" width="50.85546875" style="165" bestFit="1" customWidth="1"/>
    <col min="10499" max="10499" width="94.85546875" style="165" customWidth="1"/>
    <col min="10500" max="10752" width="9.140625" style="165"/>
    <col min="10753" max="10753" width="10.140625" style="165" customWidth="1"/>
    <col min="10754" max="10754" width="50.85546875" style="165" bestFit="1" customWidth="1"/>
    <col min="10755" max="10755" width="94.85546875" style="165" customWidth="1"/>
    <col min="10756" max="11008" width="9.140625" style="165"/>
    <col min="11009" max="11009" width="10.140625" style="165" customWidth="1"/>
    <col min="11010" max="11010" width="50.85546875" style="165" bestFit="1" customWidth="1"/>
    <col min="11011" max="11011" width="94.85546875" style="165" customWidth="1"/>
    <col min="11012" max="11264" width="9.140625" style="165"/>
    <col min="11265" max="11265" width="10.140625" style="165" customWidth="1"/>
    <col min="11266" max="11266" width="50.85546875" style="165" bestFit="1" customWidth="1"/>
    <col min="11267" max="11267" width="94.85546875" style="165" customWidth="1"/>
    <col min="11268" max="11520" width="9.140625" style="165"/>
    <col min="11521" max="11521" width="10.140625" style="165" customWidth="1"/>
    <col min="11522" max="11522" width="50.85546875" style="165" bestFit="1" customWidth="1"/>
    <col min="11523" max="11523" width="94.85546875" style="165" customWidth="1"/>
    <col min="11524" max="11776" width="9.140625" style="165"/>
    <col min="11777" max="11777" width="10.140625" style="165" customWidth="1"/>
    <col min="11778" max="11778" width="50.85546875" style="165" bestFit="1" customWidth="1"/>
    <col min="11779" max="11779" width="94.85546875" style="165" customWidth="1"/>
    <col min="11780" max="12032" width="9.140625" style="165"/>
    <col min="12033" max="12033" width="10.140625" style="165" customWidth="1"/>
    <col min="12034" max="12034" width="50.85546875" style="165" bestFit="1" customWidth="1"/>
    <col min="12035" max="12035" width="94.85546875" style="165" customWidth="1"/>
    <col min="12036" max="12288" width="9.140625" style="165"/>
    <col min="12289" max="12289" width="10.140625" style="165" customWidth="1"/>
    <col min="12290" max="12290" width="50.85546875" style="165" bestFit="1" customWidth="1"/>
    <col min="12291" max="12291" width="94.85546875" style="165" customWidth="1"/>
    <col min="12292" max="12544" width="9.140625" style="165"/>
    <col min="12545" max="12545" width="10.140625" style="165" customWidth="1"/>
    <col min="12546" max="12546" width="50.85546875" style="165" bestFit="1" customWidth="1"/>
    <col min="12547" max="12547" width="94.85546875" style="165" customWidth="1"/>
    <col min="12548" max="12800" width="9.140625" style="165"/>
    <col min="12801" max="12801" width="10.140625" style="165" customWidth="1"/>
    <col min="12802" max="12802" width="50.85546875" style="165" bestFit="1" customWidth="1"/>
    <col min="12803" max="12803" width="94.85546875" style="165" customWidth="1"/>
    <col min="12804" max="13056" width="9.140625" style="165"/>
    <col min="13057" max="13057" width="10.140625" style="165" customWidth="1"/>
    <col min="13058" max="13058" width="50.85546875" style="165" bestFit="1" customWidth="1"/>
    <col min="13059" max="13059" width="94.85546875" style="165" customWidth="1"/>
    <col min="13060" max="13312" width="9.140625" style="165"/>
    <col min="13313" max="13313" width="10.140625" style="165" customWidth="1"/>
    <col min="13314" max="13314" width="50.85546875" style="165" bestFit="1" customWidth="1"/>
    <col min="13315" max="13315" width="94.85546875" style="165" customWidth="1"/>
    <col min="13316" max="13568" width="9.140625" style="165"/>
    <col min="13569" max="13569" width="10.140625" style="165" customWidth="1"/>
    <col min="13570" max="13570" width="50.85546875" style="165" bestFit="1" customWidth="1"/>
    <col min="13571" max="13571" width="94.85546875" style="165" customWidth="1"/>
    <col min="13572" max="13824" width="9.140625" style="165"/>
    <col min="13825" max="13825" width="10.140625" style="165" customWidth="1"/>
    <col min="13826" max="13826" width="50.85546875" style="165" bestFit="1" customWidth="1"/>
    <col min="13827" max="13827" width="94.85546875" style="165" customWidth="1"/>
    <col min="13828" max="14080" width="9.140625" style="165"/>
    <col min="14081" max="14081" width="10.140625" style="165" customWidth="1"/>
    <col min="14082" max="14082" width="50.85546875" style="165" bestFit="1" customWidth="1"/>
    <col min="14083" max="14083" width="94.85546875" style="165" customWidth="1"/>
    <col min="14084" max="14336" width="9.140625" style="165"/>
    <col min="14337" max="14337" width="10.140625" style="165" customWidth="1"/>
    <col min="14338" max="14338" width="50.85546875" style="165" bestFit="1" customWidth="1"/>
    <col min="14339" max="14339" width="94.85546875" style="165" customWidth="1"/>
    <col min="14340" max="14592" width="9.140625" style="165"/>
    <col min="14593" max="14593" width="10.140625" style="165" customWidth="1"/>
    <col min="14594" max="14594" width="50.85546875" style="165" bestFit="1" customWidth="1"/>
    <col min="14595" max="14595" width="94.85546875" style="165" customWidth="1"/>
    <col min="14596" max="14848" width="9.140625" style="165"/>
    <col min="14849" max="14849" width="10.140625" style="165" customWidth="1"/>
    <col min="14850" max="14850" width="50.85546875" style="165" bestFit="1" customWidth="1"/>
    <col min="14851" max="14851" width="94.85546875" style="165" customWidth="1"/>
    <col min="14852" max="15104" width="9.140625" style="165"/>
    <col min="15105" max="15105" width="10.140625" style="165" customWidth="1"/>
    <col min="15106" max="15106" width="50.85546875" style="165" bestFit="1" customWidth="1"/>
    <col min="15107" max="15107" width="94.85546875" style="165" customWidth="1"/>
    <col min="15108" max="15360" width="9.140625" style="165"/>
    <col min="15361" max="15361" width="10.140625" style="165" customWidth="1"/>
    <col min="15362" max="15362" width="50.85546875" style="165" bestFit="1" customWidth="1"/>
    <col min="15363" max="15363" width="94.85546875" style="165" customWidth="1"/>
    <col min="15364" max="15616" width="9.140625" style="165"/>
    <col min="15617" max="15617" width="10.140625" style="165" customWidth="1"/>
    <col min="15618" max="15618" width="50.85546875" style="165" bestFit="1" customWidth="1"/>
    <col min="15619" max="15619" width="94.85546875" style="165" customWidth="1"/>
    <col min="15620" max="15872" width="9.140625" style="165"/>
    <col min="15873" max="15873" width="10.140625" style="165" customWidth="1"/>
    <col min="15874" max="15874" width="50.85546875" style="165" bestFit="1" customWidth="1"/>
    <col min="15875" max="15875" width="94.85546875" style="165" customWidth="1"/>
    <col min="15876" max="16128" width="9.140625" style="165"/>
    <col min="16129" max="16129" width="10.140625" style="165" customWidth="1"/>
    <col min="16130" max="16130" width="50.85546875" style="165" bestFit="1" customWidth="1"/>
    <col min="16131" max="16131" width="94.85546875" style="165" customWidth="1"/>
    <col min="16132" max="16384" width="9.140625" style="165"/>
  </cols>
  <sheetData>
    <row r="1" spans="1:19" s="152" customFormat="1" ht="15.75" x14ac:dyDescent="0.2">
      <c r="A1" s="149" t="s">
        <v>54</v>
      </c>
      <c r="B1" s="150"/>
      <c r="C1" s="151"/>
      <c r="D1" s="55"/>
      <c r="G1" s="153"/>
      <c r="L1" s="153"/>
      <c r="M1" s="154"/>
      <c r="N1" s="155"/>
      <c r="O1" s="156"/>
      <c r="Q1" s="157"/>
      <c r="R1" s="156"/>
      <c r="S1" s="158"/>
    </row>
    <row r="2" spans="1:19" s="152" customFormat="1" ht="31.5" x14ac:dyDescent="0.2">
      <c r="A2" s="149" t="s">
        <v>53</v>
      </c>
      <c r="B2" s="150"/>
      <c r="C2" s="159" t="str">
        <f>'Tender Cover Sheet'!C14</f>
        <v xml:space="preserve">Supply, delivery and off-loading of caustic soda to various power stations for period of up to four months / ending 29 February 2024 as a back-up on an as and when required basis </v>
      </c>
      <c r="G2" s="153"/>
      <c r="K2" s="160"/>
      <c r="L2" s="161"/>
      <c r="M2" s="18"/>
      <c r="N2" s="155"/>
      <c r="O2" s="156"/>
      <c r="Q2" s="157"/>
      <c r="R2" s="156"/>
      <c r="S2" s="158"/>
    </row>
    <row r="3" spans="1:19" s="152" customFormat="1" ht="15.75" x14ac:dyDescent="0.2">
      <c r="A3" s="149" t="s">
        <v>52</v>
      </c>
      <c r="B3" s="150"/>
      <c r="C3" s="162"/>
      <c r="G3" s="153"/>
      <c r="K3" s="160"/>
      <c r="L3" s="161"/>
      <c r="M3" s="18"/>
      <c r="N3" s="155"/>
      <c r="O3" s="156"/>
      <c r="Q3" s="157"/>
      <c r="R3" s="156"/>
      <c r="S3" s="158"/>
    </row>
    <row r="4" spans="1:19" s="152" customFormat="1" ht="15.75" x14ac:dyDescent="0.2">
      <c r="A4" s="149" t="s">
        <v>131</v>
      </c>
      <c r="B4" s="150"/>
      <c r="C4" s="159" t="s">
        <v>132</v>
      </c>
      <c r="G4" s="153"/>
      <c r="K4" s="160"/>
      <c r="L4" s="161"/>
      <c r="M4" s="18"/>
      <c r="N4" s="155"/>
      <c r="O4" s="156"/>
      <c r="Q4" s="157"/>
      <c r="R4" s="156"/>
      <c r="S4" s="158"/>
    </row>
    <row r="5" spans="1:19" s="152" customFormat="1" ht="15.75" x14ac:dyDescent="0.2">
      <c r="A5" s="55"/>
      <c r="B5" s="101"/>
      <c r="C5" s="163"/>
      <c r="G5" s="153"/>
      <c r="K5" s="160"/>
      <c r="L5" s="161"/>
      <c r="M5" s="18"/>
      <c r="N5" s="155"/>
      <c r="O5" s="156"/>
      <c r="Q5" s="157"/>
      <c r="R5" s="156"/>
      <c r="S5" s="158"/>
    </row>
    <row r="6" spans="1:19" ht="18" x14ac:dyDescent="0.2">
      <c r="A6" s="164" t="s">
        <v>133</v>
      </c>
      <c r="D6" s="165"/>
    </row>
    <row r="7" spans="1:19" x14ac:dyDescent="0.2">
      <c r="C7" s="166"/>
      <c r="D7" s="165"/>
      <c r="E7" s="167"/>
    </row>
    <row r="8" spans="1:19" ht="42" customHeight="1" x14ac:dyDescent="0.2">
      <c r="A8" s="168">
        <v>1</v>
      </c>
      <c r="B8" s="198" t="s">
        <v>134</v>
      </c>
      <c r="C8" s="199"/>
      <c r="D8" s="165"/>
      <c r="E8" s="167"/>
    </row>
    <row r="9" spans="1:19" ht="34.35" customHeight="1" x14ac:dyDescent="0.2">
      <c r="A9" s="168">
        <v>2</v>
      </c>
      <c r="B9" s="198" t="s">
        <v>135</v>
      </c>
      <c r="C9" s="199"/>
      <c r="D9" s="165"/>
      <c r="E9" s="167"/>
    </row>
    <row r="10" spans="1:19" ht="36.950000000000003" customHeight="1" x14ac:dyDescent="0.2">
      <c r="A10" s="168">
        <v>3</v>
      </c>
      <c r="B10" s="198" t="s">
        <v>152</v>
      </c>
      <c r="C10" s="199"/>
      <c r="D10" s="165"/>
      <c r="E10" s="167"/>
    </row>
    <row r="11" spans="1:19" ht="47.1" customHeight="1" x14ac:dyDescent="0.2">
      <c r="A11" s="168">
        <v>4</v>
      </c>
      <c r="B11" s="200" t="s">
        <v>136</v>
      </c>
      <c r="C11" s="200"/>
      <c r="D11" s="165"/>
      <c r="E11" s="167"/>
    </row>
    <row r="12" spans="1:19" s="170" customFormat="1" ht="15.75" x14ac:dyDescent="0.2">
      <c r="A12" s="169"/>
      <c r="B12" s="165"/>
      <c r="C12" s="166"/>
      <c r="D12" s="165"/>
      <c r="E12" s="167"/>
    </row>
    <row r="13" spans="1:19" ht="15.75" x14ac:dyDescent="0.2">
      <c r="A13" s="169"/>
      <c r="C13" s="166"/>
      <c r="D13" s="165"/>
      <c r="E13" s="167"/>
    </row>
    <row r="14" spans="1:19" ht="38.25" customHeight="1" x14ac:dyDescent="0.2">
      <c r="A14" s="171">
        <v>5</v>
      </c>
      <c r="B14" s="172" t="s">
        <v>137</v>
      </c>
      <c r="C14" s="171"/>
      <c r="D14" s="173"/>
      <c r="E14" s="174"/>
      <c r="F14" s="175"/>
    </row>
    <row r="15" spans="1:19" ht="71.099999999999994" customHeight="1" x14ac:dyDescent="0.2">
      <c r="A15" s="169"/>
      <c r="B15" s="176" t="s">
        <v>138</v>
      </c>
      <c r="C15" s="177" t="s">
        <v>139</v>
      </c>
      <c r="D15" s="175"/>
      <c r="E15" s="101"/>
      <c r="F15" s="175"/>
    </row>
    <row r="16" spans="1:19" ht="84.6" customHeight="1" x14ac:dyDescent="0.2">
      <c r="A16" s="169"/>
      <c r="B16" s="178" t="s">
        <v>140</v>
      </c>
      <c r="C16" s="179" t="s">
        <v>141</v>
      </c>
      <c r="D16" s="175"/>
      <c r="E16" s="101"/>
      <c r="F16" s="175"/>
      <c r="I16" s="197"/>
      <c r="J16" s="197"/>
      <c r="K16" s="197"/>
      <c r="L16" s="197"/>
      <c r="M16" s="197"/>
      <c r="N16" s="197"/>
      <c r="O16" s="197"/>
      <c r="P16" s="197"/>
    </row>
    <row r="17" spans="1:16" ht="24" customHeight="1" x14ac:dyDescent="0.2">
      <c r="A17" s="169"/>
      <c r="B17" s="178" t="s">
        <v>142</v>
      </c>
      <c r="C17" s="179" t="s">
        <v>143</v>
      </c>
      <c r="D17" s="175"/>
      <c r="E17" s="101"/>
      <c r="F17" s="175"/>
      <c r="I17" s="197"/>
      <c r="J17" s="197"/>
      <c r="K17" s="197"/>
      <c r="L17" s="197"/>
      <c r="M17" s="197"/>
      <c r="N17" s="197"/>
      <c r="O17" s="197"/>
      <c r="P17" s="197"/>
    </row>
    <row r="18" spans="1:16" ht="86.1" customHeight="1" x14ac:dyDescent="0.2">
      <c r="A18" s="169"/>
      <c r="B18" s="178" t="s">
        <v>144</v>
      </c>
      <c r="C18" s="179" t="s">
        <v>145</v>
      </c>
      <c r="D18" s="175"/>
      <c r="E18" s="101"/>
      <c r="F18" s="175"/>
    </row>
    <row r="19" spans="1:16" ht="117.6" customHeight="1" x14ac:dyDescent="0.2">
      <c r="A19" s="169"/>
      <c r="B19" s="178" t="s">
        <v>146</v>
      </c>
      <c r="C19" s="179" t="s">
        <v>147</v>
      </c>
      <c r="D19" s="175"/>
      <c r="E19" s="101"/>
      <c r="F19" s="175"/>
    </row>
    <row r="20" spans="1:16" ht="29.45" customHeight="1" x14ac:dyDescent="0.2">
      <c r="A20" s="169"/>
      <c r="B20" s="178" t="s">
        <v>148</v>
      </c>
      <c r="C20" s="179" t="s">
        <v>149</v>
      </c>
      <c r="D20" s="175"/>
      <c r="E20" s="101"/>
      <c r="F20" s="175"/>
    </row>
    <row r="21" spans="1:16" ht="15.75" x14ac:dyDescent="0.2">
      <c r="A21" s="169"/>
      <c r="B21" s="50"/>
      <c r="C21" s="180"/>
      <c r="D21" s="175"/>
      <c r="E21" s="101"/>
      <c r="F21" s="175"/>
    </row>
    <row r="22" spans="1:16" ht="15.75" x14ac:dyDescent="0.2">
      <c r="A22" s="169"/>
      <c r="B22" s="175"/>
      <c r="C22" s="181"/>
      <c r="D22" s="175"/>
      <c r="E22" s="101"/>
      <c r="F22" s="175"/>
    </row>
    <row r="23" spans="1:16" ht="15.75" x14ac:dyDescent="0.2">
      <c r="A23" s="182">
        <v>6</v>
      </c>
      <c r="B23" s="183" t="s">
        <v>150</v>
      </c>
      <c r="C23" s="184"/>
      <c r="D23" s="185"/>
      <c r="E23" s="101"/>
      <c r="F23" s="175"/>
    </row>
    <row r="24" spans="1:16" ht="19.350000000000001" customHeight="1" x14ac:dyDescent="0.2">
      <c r="A24" s="183" t="s">
        <v>151</v>
      </c>
      <c r="B24" s="186"/>
      <c r="C24" s="184"/>
      <c r="D24" s="185"/>
      <c r="F24" s="175"/>
    </row>
    <row r="25" spans="1:16" ht="36.6" customHeight="1" x14ac:dyDescent="0.2">
      <c r="A25" s="187"/>
      <c r="B25" s="188" t="s">
        <v>65</v>
      </c>
      <c r="C25" s="189"/>
      <c r="D25" s="175"/>
      <c r="F25" s="175"/>
    </row>
    <row r="26" spans="1:16" ht="15" x14ac:dyDescent="0.2">
      <c r="A26" s="190"/>
      <c r="B26" s="191" t="s">
        <v>66</v>
      </c>
      <c r="C26" s="192"/>
      <c r="D26" s="101"/>
    </row>
    <row r="27" spans="1:16" ht="14.25" x14ac:dyDescent="0.2">
      <c r="A27" s="193"/>
      <c r="B27" s="194" t="s">
        <v>67</v>
      </c>
      <c r="C27" s="195"/>
      <c r="D27" s="196"/>
    </row>
    <row r="28" spans="1:16" x14ac:dyDescent="0.2">
      <c r="C28" s="166"/>
      <c r="D28" s="165"/>
      <c r="E28" s="167"/>
    </row>
    <row r="37" spans="3:5" x14ac:dyDescent="0.2">
      <c r="E37" s="167"/>
    </row>
    <row r="38" spans="3:5" x14ac:dyDescent="0.2">
      <c r="E38" s="167"/>
    </row>
    <row r="39" spans="3:5" x14ac:dyDescent="0.2">
      <c r="E39" s="167"/>
    </row>
    <row r="40" spans="3:5" x14ac:dyDescent="0.2">
      <c r="E40" s="167"/>
    </row>
    <row r="41" spans="3:5" x14ac:dyDescent="0.2">
      <c r="C41" s="166"/>
      <c r="D41" s="165"/>
      <c r="E41" s="167"/>
    </row>
    <row r="42" spans="3:5" x14ac:dyDescent="0.2">
      <c r="D42" s="165"/>
      <c r="E42" s="167"/>
    </row>
    <row r="43" spans="3:5" x14ac:dyDescent="0.2">
      <c r="D43" s="165"/>
      <c r="E43" s="167"/>
    </row>
    <row r="44" spans="3:5" x14ac:dyDescent="0.2">
      <c r="D44" s="165"/>
      <c r="E44" s="167"/>
    </row>
    <row r="45" spans="3:5" x14ac:dyDescent="0.2">
      <c r="D45" s="165"/>
      <c r="E45" s="167"/>
    </row>
  </sheetData>
  <mergeCells count="6">
    <mergeCell ref="I17:P17"/>
    <mergeCell ref="B8:C8"/>
    <mergeCell ref="B9:C9"/>
    <mergeCell ref="B10:C10"/>
    <mergeCell ref="B11:C11"/>
    <mergeCell ref="I16:P16"/>
  </mergeCells>
  <pageMargins left="0.74803149606299213" right="0.74803149606299213" top="0.98425196850393704" bottom="0.98425196850393704" header="0.51181102362204722" footer="0.51181102362204722"/>
  <pageSetup paperSize="9" scale="32" orientation="portrait" r:id="rId1"/>
  <headerFooter alignWithMargins="0">
    <oddHeader>&amp;REskom Holdings Limited
&amp;A&amp;C&amp;"Verdana"&amp;7&amp;K000000Turner &amp; Townsend Confidential&amp;1#</oddHeader>
    <oddFooter>&amp;CPage &amp;P of &amp;N&amp;R&amp;D&amp;L&amp;8&amp;F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showGridLines="0" zoomScale="70" zoomScaleNormal="70" zoomScaleSheetLayoutView="100" workbookViewId="0">
      <selection activeCell="C43" sqref="C43"/>
    </sheetView>
  </sheetViews>
  <sheetFormatPr defaultColWidth="9.140625" defaultRowHeight="12.75" x14ac:dyDescent="0.2"/>
  <cols>
    <col min="1" max="1" width="4.140625" style="34" customWidth="1"/>
    <col min="2" max="2" width="54.85546875" style="34" customWidth="1"/>
    <col min="3" max="3" width="62.5703125" style="34" customWidth="1"/>
    <col min="4" max="4" width="4.140625" style="34" customWidth="1"/>
    <col min="5" max="256" width="9.140625" style="34"/>
    <col min="257" max="257" width="4.140625" style="34" customWidth="1"/>
    <col min="258" max="258" width="54.85546875" style="34" customWidth="1"/>
    <col min="259" max="259" width="62.5703125" style="34" customWidth="1"/>
    <col min="260" max="260" width="4.140625" style="34" customWidth="1"/>
    <col min="261" max="512" width="9.140625" style="34"/>
    <col min="513" max="513" width="4.140625" style="34" customWidth="1"/>
    <col min="514" max="514" width="54.85546875" style="34" customWidth="1"/>
    <col min="515" max="515" width="62.5703125" style="34" customWidth="1"/>
    <col min="516" max="516" width="4.140625" style="34" customWidth="1"/>
    <col min="517" max="768" width="9.140625" style="34"/>
    <col min="769" max="769" width="4.140625" style="34" customWidth="1"/>
    <col min="770" max="770" width="54.85546875" style="34" customWidth="1"/>
    <col min="771" max="771" width="62.5703125" style="34" customWidth="1"/>
    <col min="772" max="772" width="4.140625" style="34" customWidth="1"/>
    <col min="773" max="1024" width="9.140625" style="34"/>
    <col min="1025" max="1025" width="4.140625" style="34" customWidth="1"/>
    <col min="1026" max="1026" width="54.85546875" style="34" customWidth="1"/>
    <col min="1027" max="1027" width="62.5703125" style="34" customWidth="1"/>
    <col min="1028" max="1028" width="4.140625" style="34" customWidth="1"/>
    <col min="1029" max="1280" width="9.140625" style="34"/>
    <col min="1281" max="1281" width="4.140625" style="34" customWidth="1"/>
    <col min="1282" max="1282" width="54.85546875" style="34" customWidth="1"/>
    <col min="1283" max="1283" width="62.5703125" style="34" customWidth="1"/>
    <col min="1284" max="1284" width="4.140625" style="34" customWidth="1"/>
    <col min="1285" max="1536" width="9.140625" style="34"/>
    <col min="1537" max="1537" width="4.140625" style="34" customWidth="1"/>
    <col min="1538" max="1538" width="54.85546875" style="34" customWidth="1"/>
    <col min="1539" max="1539" width="62.5703125" style="34" customWidth="1"/>
    <col min="1540" max="1540" width="4.140625" style="34" customWidth="1"/>
    <col min="1541" max="1792" width="9.140625" style="34"/>
    <col min="1793" max="1793" width="4.140625" style="34" customWidth="1"/>
    <col min="1794" max="1794" width="54.85546875" style="34" customWidth="1"/>
    <col min="1795" max="1795" width="62.5703125" style="34" customWidth="1"/>
    <col min="1796" max="1796" width="4.140625" style="34" customWidth="1"/>
    <col min="1797" max="2048" width="9.140625" style="34"/>
    <col min="2049" max="2049" width="4.140625" style="34" customWidth="1"/>
    <col min="2050" max="2050" width="54.85546875" style="34" customWidth="1"/>
    <col min="2051" max="2051" width="62.5703125" style="34" customWidth="1"/>
    <col min="2052" max="2052" width="4.140625" style="34" customWidth="1"/>
    <col min="2053" max="2304" width="9.140625" style="34"/>
    <col min="2305" max="2305" width="4.140625" style="34" customWidth="1"/>
    <col min="2306" max="2306" width="54.85546875" style="34" customWidth="1"/>
    <col min="2307" max="2307" width="62.5703125" style="34" customWidth="1"/>
    <col min="2308" max="2308" width="4.140625" style="34" customWidth="1"/>
    <col min="2309" max="2560" width="9.140625" style="34"/>
    <col min="2561" max="2561" width="4.140625" style="34" customWidth="1"/>
    <col min="2562" max="2562" width="54.85546875" style="34" customWidth="1"/>
    <col min="2563" max="2563" width="62.5703125" style="34" customWidth="1"/>
    <col min="2564" max="2564" width="4.140625" style="34" customWidth="1"/>
    <col min="2565" max="2816" width="9.140625" style="34"/>
    <col min="2817" max="2817" width="4.140625" style="34" customWidth="1"/>
    <col min="2818" max="2818" width="54.85546875" style="34" customWidth="1"/>
    <col min="2819" max="2819" width="62.5703125" style="34" customWidth="1"/>
    <col min="2820" max="2820" width="4.140625" style="34" customWidth="1"/>
    <col min="2821" max="3072" width="9.140625" style="34"/>
    <col min="3073" max="3073" width="4.140625" style="34" customWidth="1"/>
    <col min="3074" max="3074" width="54.85546875" style="34" customWidth="1"/>
    <col min="3075" max="3075" width="62.5703125" style="34" customWidth="1"/>
    <col min="3076" max="3076" width="4.140625" style="34" customWidth="1"/>
    <col min="3077" max="3328" width="9.140625" style="34"/>
    <col min="3329" max="3329" width="4.140625" style="34" customWidth="1"/>
    <col min="3330" max="3330" width="54.85546875" style="34" customWidth="1"/>
    <col min="3331" max="3331" width="62.5703125" style="34" customWidth="1"/>
    <col min="3332" max="3332" width="4.140625" style="34" customWidth="1"/>
    <col min="3333" max="3584" width="9.140625" style="34"/>
    <col min="3585" max="3585" width="4.140625" style="34" customWidth="1"/>
    <col min="3586" max="3586" width="54.85546875" style="34" customWidth="1"/>
    <col min="3587" max="3587" width="62.5703125" style="34" customWidth="1"/>
    <col min="3588" max="3588" width="4.140625" style="34" customWidth="1"/>
    <col min="3589" max="3840" width="9.140625" style="34"/>
    <col min="3841" max="3841" width="4.140625" style="34" customWidth="1"/>
    <col min="3842" max="3842" width="54.85546875" style="34" customWidth="1"/>
    <col min="3843" max="3843" width="62.5703125" style="34" customWidth="1"/>
    <col min="3844" max="3844" width="4.140625" style="34" customWidth="1"/>
    <col min="3845" max="4096" width="9.140625" style="34"/>
    <col min="4097" max="4097" width="4.140625" style="34" customWidth="1"/>
    <col min="4098" max="4098" width="54.85546875" style="34" customWidth="1"/>
    <col min="4099" max="4099" width="62.5703125" style="34" customWidth="1"/>
    <col min="4100" max="4100" width="4.140625" style="34" customWidth="1"/>
    <col min="4101" max="4352" width="9.140625" style="34"/>
    <col min="4353" max="4353" width="4.140625" style="34" customWidth="1"/>
    <col min="4354" max="4354" width="54.85546875" style="34" customWidth="1"/>
    <col min="4355" max="4355" width="62.5703125" style="34" customWidth="1"/>
    <col min="4356" max="4356" width="4.140625" style="34" customWidth="1"/>
    <col min="4357" max="4608" width="9.140625" style="34"/>
    <col min="4609" max="4609" width="4.140625" style="34" customWidth="1"/>
    <col min="4610" max="4610" width="54.85546875" style="34" customWidth="1"/>
    <col min="4611" max="4611" width="62.5703125" style="34" customWidth="1"/>
    <col min="4612" max="4612" width="4.140625" style="34" customWidth="1"/>
    <col min="4613" max="4864" width="9.140625" style="34"/>
    <col min="4865" max="4865" width="4.140625" style="34" customWidth="1"/>
    <col min="4866" max="4866" width="54.85546875" style="34" customWidth="1"/>
    <col min="4867" max="4867" width="62.5703125" style="34" customWidth="1"/>
    <col min="4868" max="4868" width="4.140625" style="34" customWidth="1"/>
    <col min="4869" max="5120" width="9.140625" style="34"/>
    <col min="5121" max="5121" width="4.140625" style="34" customWidth="1"/>
    <col min="5122" max="5122" width="54.85546875" style="34" customWidth="1"/>
    <col min="5123" max="5123" width="62.5703125" style="34" customWidth="1"/>
    <col min="5124" max="5124" width="4.140625" style="34" customWidth="1"/>
    <col min="5125" max="5376" width="9.140625" style="34"/>
    <col min="5377" max="5377" width="4.140625" style="34" customWidth="1"/>
    <col min="5378" max="5378" width="54.85546875" style="34" customWidth="1"/>
    <col min="5379" max="5379" width="62.5703125" style="34" customWidth="1"/>
    <col min="5380" max="5380" width="4.140625" style="34" customWidth="1"/>
    <col min="5381" max="5632" width="9.140625" style="34"/>
    <col min="5633" max="5633" width="4.140625" style="34" customWidth="1"/>
    <col min="5634" max="5634" width="54.85546875" style="34" customWidth="1"/>
    <col min="5635" max="5635" width="62.5703125" style="34" customWidth="1"/>
    <col min="5636" max="5636" width="4.140625" style="34" customWidth="1"/>
    <col min="5637" max="5888" width="9.140625" style="34"/>
    <col min="5889" max="5889" width="4.140625" style="34" customWidth="1"/>
    <col min="5890" max="5890" width="54.85546875" style="34" customWidth="1"/>
    <col min="5891" max="5891" width="62.5703125" style="34" customWidth="1"/>
    <col min="5892" max="5892" width="4.140625" style="34" customWidth="1"/>
    <col min="5893" max="6144" width="9.140625" style="34"/>
    <col min="6145" max="6145" width="4.140625" style="34" customWidth="1"/>
    <col min="6146" max="6146" width="54.85546875" style="34" customWidth="1"/>
    <col min="6147" max="6147" width="62.5703125" style="34" customWidth="1"/>
    <col min="6148" max="6148" width="4.140625" style="34" customWidth="1"/>
    <col min="6149" max="6400" width="9.140625" style="34"/>
    <col min="6401" max="6401" width="4.140625" style="34" customWidth="1"/>
    <col min="6402" max="6402" width="54.85546875" style="34" customWidth="1"/>
    <col min="6403" max="6403" width="62.5703125" style="34" customWidth="1"/>
    <col min="6404" max="6404" width="4.140625" style="34" customWidth="1"/>
    <col min="6405" max="6656" width="9.140625" style="34"/>
    <col min="6657" max="6657" width="4.140625" style="34" customWidth="1"/>
    <col min="6658" max="6658" width="54.85546875" style="34" customWidth="1"/>
    <col min="6659" max="6659" width="62.5703125" style="34" customWidth="1"/>
    <col min="6660" max="6660" width="4.140625" style="34" customWidth="1"/>
    <col min="6661" max="6912" width="9.140625" style="34"/>
    <col min="6913" max="6913" width="4.140625" style="34" customWidth="1"/>
    <col min="6914" max="6914" width="54.85546875" style="34" customWidth="1"/>
    <col min="6915" max="6915" width="62.5703125" style="34" customWidth="1"/>
    <col min="6916" max="6916" width="4.140625" style="34" customWidth="1"/>
    <col min="6917" max="7168" width="9.140625" style="34"/>
    <col min="7169" max="7169" width="4.140625" style="34" customWidth="1"/>
    <col min="7170" max="7170" width="54.85546875" style="34" customWidth="1"/>
    <col min="7171" max="7171" width="62.5703125" style="34" customWidth="1"/>
    <col min="7172" max="7172" width="4.140625" style="34" customWidth="1"/>
    <col min="7173" max="7424" width="9.140625" style="34"/>
    <col min="7425" max="7425" width="4.140625" style="34" customWidth="1"/>
    <col min="7426" max="7426" width="54.85546875" style="34" customWidth="1"/>
    <col min="7427" max="7427" width="62.5703125" style="34" customWidth="1"/>
    <col min="7428" max="7428" width="4.140625" style="34" customWidth="1"/>
    <col min="7429" max="7680" width="9.140625" style="34"/>
    <col min="7681" max="7681" width="4.140625" style="34" customWidth="1"/>
    <col min="7682" max="7682" width="54.85546875" style="34" customWidth="1"/>
    <col min="7683" max="7683" width="62.5703125" style="34" customWidth="1"/>
    <col min="7684" max="7684" width="4.140625" style="34" customWidth="1"/>
    <col min="7685" max="7936" width="9.140625" style="34"/>
    <col min="7937" max="7937" width="4.140625" style="34" customWidth="1"/>
    <col min="7938" max="7938" width="54.85546875" style="34" customWidth="1"/>
    <col min="7939" max="7939" width="62.5703125" style="34" customWidth="1"/>
    <col min="7940" max="7940" width="4.140625" style="34" customWidth="1"/>
    <col min="7941" max="8192" width="9.140625" style="34"/>
    <col min="8193" max="8193" width="4.140625" style="34" customWidth="1"/>
    <col min="8194" max="8194" width="54.85546875" style="34" customWidth="1"/>
    <col min="8195" max="8195" width="62.5703125" style="34" customWidth="1"/>
    <col min="8196" max="8196" width="4.140625" style="34" customWidth="1"/>
    <col min="8197" max="8448" width="9.140625" style="34"/>
    <col min="8449" max="8449" width="4.140625" style="34" customWidth="1"/>
    <col min="8450" max="8450" width="54.85546875" style="34" customWidth="1"/>
    <col min="8451" max="8451" width="62.5703125" style="34" customWidth="1"/>
    <col min="8452" max="8452" width="4.140625" style="34" customWidth="1"/>
    <col min="8453" max="8704" width="9.140625" style="34"/>
    <col min="8705" max="8705" width="4.140625" style="34" customWidth="1"/>
    <col min="8706" max="8706" width="54.85546875" style="34" customWidth="1"/>
    <col min="8707" max="8707" width="62.5703125" style="34" customWidth="1"/>
    <col min="8708" max="8708" width="4.140625" style="34" customWidth="1"/>
    <col min="8709" max="8960" width="9.140625" style="34"/>
    <col min="8961" max="8961" width="4.140625" style="34" customWidth="1"/>
    <col min="8962" max="8962" width="54.85546875" style="34" customWidth="1"/>
    <col min="8963" max="8963" width="62.5703125" style="34" customWidth="1"/>
    <col min="8964" max="8964" width="4.140625" style="34" customWidth="1"/>
    <col min="8965" max="9216" width="9.140625" style="34"/>
    <col min="9217" max="9217" width="4.140625" style="34" customWidth="1"/>
    <col min="9218" max="9218" width="54.85546875" style="34" customWidth="1"/>
    <col min="9219" max="9219" width="62.5703125" style="34" customWidth="1"/>
    <col min="9220" max="9220" width="4.140625" style="34" customWidth="1"/>
    <col min="9221" max="9472" width="9.140625" style="34"/>
    <col min="9473" max="9473" width="4.140625" style="34" customWidth="1"/>
    <col min="9474" max="9474" width="54.85546875" style="34" customWidth="1"/>
    <col min="9475" max="9475" width="62.5703125" style="34" customWidth="1"/>
    <col min="9476" max="9476" width="4.140625" style="34" customWidth="1"/>
    <col min="9477" max="9728" width="9.140625" style="34"/>
    <col min="9729" max="9729" width="4.140625" style="34" customWidth="1"/>
    <col min="9730" max="9730" width="54.85546875" style="34" customWidth="1"/>
    <col min="9731" max="9731" width="62.5703125" style="34" customWidth="1"/>
    <col min="9732" max="9732" width="4.140625" style="34" customWidth="1"/>
    <col min="9733" max="9984" width="9.140625" style="34"/>
    <col min="9985" max="9985" width="4.140625" style="34" customWidth="1"/>
    <col min="9986" max="9986" width="54.85546875" style="34" customWidth="1"/>
    <col min="9987" max="9987" width="62.5703125" style="34" customWidth="1"/>
    <col min="9988" max="9988" width="4.140625" style="34" customWidth="1"/>
    <col min="9989" max="10240" width="9.140625" style="34"/>
    <col min="10241" max="10241" width="4.140625" style="34" customWidth="1"/>
    <col min="10242" max="10242" width="54.85546875" style="34" customWidth="1"/>
    <col min="10243" max="10243" width="62.5703125" style="34" customWidth="1"/>
    <col min="10244" max="10244" width="4.140625" style="34" customWidth="1"/>
    <col min="10245" max="10496" width="9.140625" style="34"/>
    <col min="10497" max="10497" width="4.140625" style="34" customWidth="1"/>
    <col min="10498" max="10498" width="54.85546875" style="34" customWidth="1"/>
    <col min="10499" max="10499" width="62.5703125" style="34" customWidth="1"/>
    <col min="10500" max="10500" width="4.140625" style="34" customWidth="1"/>
    <col min="10501" max="10752" width="9.140625" style="34"/>
    <col min="10753" max="10753" width="4.140625" style="34" customWidth="1"/>
    <col min="10754" max="10754" width="54.85546875" style="34" customWidth="1"/>
    <col min="10755" max="10755" width="62.5703125" style="34" customWidth="1"/>
    <col min="10756" max="10756" width="4.140625" style="34" customWidth="1"/>
    <col min="10757" max="11008" width="9.140625" style="34"/>
    <col min="11009" max="11009" width="4.140625" style="34" customWidth="1"/>
    <col min="11010" max="11010" width="54.85546875" style="34" customWidth="1"/>
    <col min="11011" max="11011" width="62.5703125" style="34" customWidth="1"/>
    <col min="11012" max="11012" width="4.140625" style="34" customWidth="1"/>
    <col min="11013" max="11264" width="9.140625" style="34"/>
    <col min="11265" max="11265" width="4.140625" style="34" customWidth="1"/>
    <col min="11266" max="11266" width="54.85546875" style="34" customWidth="1"/>
    <col min="11267" max="11267" width="62.5703125" style="34" customWidth="1"/>
    <col min="11268" max="11268" width="4.140625" style="34" customWidth="1"/>
    <col min="11269" max="11520" width="9.140625" style="34"/>
    <col min="11521" max="11521" width="4.140625" style="34" customWidth="1"/>
    <col min="11522" max="11522" width="54.85546875" style="34" customWidth="1"/>
    <col min="11523" max="11523" width="62.5703125" style="34" customWidth="1"/>
    <col min="11524" max="11524" width="4.140625" style="34" customWidth="1"/>
    <col min="11525" max="11776" width="9.140625" style="34"/>
    <col min="11777" max="11777" width="4.140625" style="34" customWidth="1"/>
    <col min="11778" max="11778" width="54.85546875" style="34" customWidth="1"/>
    <col min="11779" max="11779" width="62.5703125" style="34" customWidth="1"/>
    <col min="11780" max="11780" width="4.140625" style="34" customWidth="1"/>
    <col min="11781" max="12032" width="9.140625" style="34"/>
    <col min="12033" max="12033" width="4.140625" style="34" customWidth="1"/>
    <col min="12034" max="12034" width="54.85546875" style="34" customWidth="1"/>
    <col min="12035" max="12035" width="62.5703125" style="34" customWidth="1"/>
    <col min="12036" max="12036" width="4.140625" style="34" customWidth="1"/>
    <col min="12037" max="12288" width="9.140625" style="34"/>
    <col min="12289" max="12289" width="4.140625" style="34" customWidth="1"/>
    <col min="12290" max="12290" width="54.85546875" style="34" customWidth="1"/>
    <col min="12291" max="12291" width="62.5703125" style="34" customWidth="1"/>
    <col min="12292" max="12292" width="4.140625" style="34" customWidth="1"/>
    <col min="12293" max="12544" width="9.140625" style="34"/>
    <col min="12545" max="12545" width="4.140625" style="34" customWidth="1"/>
    <col min="12546" max="12546" width="54.85546875" style="34" customWidth="1"/>
    <col min="12547" max="12547" width="62.5703125" style="34" customWidth="1"/>
    <col min="12548" max="12548" width="4.140625" style="34" customWidth="1"/>
    <col min="12549" max="12800" width="9.140625" style="34"/>
    <col min="12801" max="12801" width="4.140625" style="34" customWidth="1"/>
    <col min="12802" max="12802" width="54.85546875" style="34" customWidth="1"/>
    <col min="12803" max="12803" width="62.5703125" style="34" customWidth="1"/>
    <col min="12804" max="12804" width="4.140625" style="34" customWidth="1"/>
    <col min="12805" max="13056" width="9.140625" style="34"/>
    <col min="13057" max="13057" width="4.140625" style="34" customWidth="1"/>
    <col min="13058" max="13058" width="54.85546875" style="34" customWidth="1"/>
    <col min="13059" max="13059" width="62.5703125" style="34" customWidth="1"/>
    <col min="13060" max="13060" width="4.140625" style="34" customWidth="1"/>
    <col min="13061" max="13312" width="9.140625" style="34"/>
    <col min="13313" max="13313" width="4.140625" style="34" customWidth="1"/>
    <col min="13314" max="13314" width="54.85546875" style="34" customWidth="1"/>
    <col min="13315" max="13315" width="62.5703125" style="34" customWidth="1"/>
    <col min="13316" max="13316" width="4.140625" style="34" customWidth="1"/>
    <col min="13317" max="13568" width="9.140625" style="34"/>
    <col min="13569" max="13569" width="4.140625" style="34" customWidth="1"/>
    <col min="13570" max="13570" width="54.85546875" style="34" customWidth="1"/>
    <col min="13571" max="13571" width="62.5703125" style="34" customWidth="1"/>
    <col min="13572" max="13572" width="4.140625" style="34" customWidth="1"/>
    <col min="13573" max="13824" width="9.140625" style="34"/>
    <col min="13825" max="13825" width="4.140625" style="34" customWidth="1"/>
    <col min="13826" max="13826" width="54.85546875" style="34" customWidth="1"/>
    <col min="13827" max="13827" width="62.5703125" style="34" customWidth="1"/>
    <col min="13828" max="13828" width="4.140625" style="34" customWidth="1"/>
    <col min="13829" max="14080" width="9.140625" style="34"/>
    <col min="14081" max="14081" width="4.140625" style="34" customWidth="1"/>
    <col min="14082" max="14082" width="54.85546875" style="34" customWidth="1"/>
    <col min="14083" max="14083" width="62.5703125" style="34" customWidth="1"/>
    <col min="14084" max="14084" width="4.140625" style="34" customWidth="1"/>
    <col min="14085" max="14336" width="9.140625" style="34"/>
    <col min="14337" max="14337" width="4.140625" style="34" customWidth="1"/>
    <col min="14338" max="14338" width="54.85546875" style="34" customWidth="1"/>
    <col min="14339" max="14339" width="62.5703125" style="34" customWidth="1"/>
    <col min="14340" max="14340" width="4.140625" style="34" customWidth="1"/>
    <col min="14341" max="14592" width="9.140625" style="34"/>
    <col min="14593" max="14593" width="4.140625" style="34" customWidth="1"/>
    <col min="14594" max="14594" width="54.85546875" style="34" customWidth="1"/>
    <col min="14595" max="14595" width="62.5703125" style="34" customWidth="1"/>
    <col min="14596" max="14596" width="4.140625" style="34" customWidth="1"/>
    <col min="14597" max="14848" width="9.140625" style="34"/>
    <col min="14849" max="14849" width="4.140625" style="34" customWidth="1"/>
    <col min="14850" max="14850" width="54.85546875" style="34" customWidth="1"/>
    <col min="14851" max="14851" width="62.5703125" style="34" customWidth="1"/>
    <col min="14852" max="14852" width="4.140625" style="34" customWidth="1"/>
    <col min="14853" max="15104" width="9.140625" style="34"/>
    <col min="15105" max="15105" width="4.140625" style="34" customWidth="1"/>
    <col min="15106" max="15106" width="54.85546875" style="34" customWidth="1"/>
    <col min="15107" max="15107" width="62.5703125" style="34" customWidth="1"/>
    <col min="15108" max="15108" width="4.140625" style="34" customWidth="1"/>
    <col min="15109" max="15360" width="9.140625" style="34"/>
    <col min="15361" max="15361" width="4.140625" style="34" customWidth="1"/>
    <col min="15362" max="15362" width="54.85546875" style="34" customWidth="1"/>
    <col min="15363" max="15363" width="62.5703125" style="34" customWidth="1"/>
    <col min="15364" max="15364" width="4.140625" style="34" customWidth="1"/>
    <col min="15365" max="15616" width="9.140625" style="34"/>
    <col min="15617" max="15617" width="4.140625" style="34" customWidth="1"/>
    <col min="15618" max="15618" width="54.85546875" style="34" customWidth="1"/>
    <col min="15619" max="15619" width="62.5703125" style="34" customWidth="1"/>
    <col min="15620" max="15620" width="4.140625" style="34" customWidth="1"/>
    <col min="15621" max="15872" width="9.140625" style="34"/>
    <col min="15873" max="15873" width="4.140625" style="34" customWidth="1"/>
    <col min="15874" max="15874" width="54.85546875" style="34" customWidth="1"/>
    <col min="15875" max="15875" width="62.5703125" style="34" customWidth="1"/>
    <col min="15876" max="15876" width="4.140625" style="34" customWidth="1"/>
    <col min="15877" max="16128" width="9.140625" style="34"/>
    <col min="16129" max="16129" width="4.140625" style="34" customWidth="1"/>
    <col min="16130" max="16130" width="54.85546875" style="34" customWidth="1"/>
    <col min="16131" max="16131" width="62.5703125" style="34" customWidth="1"/>
    <col min="16132" max="16132" width="4.140625" style="34" customWidth="1"/>
    <col min="16133" max="16384" width="9.140625" style="34"/>
  </cols>
  <sheetData>
    <row r="1" spans="1:10" x14ac:dyDescent="0.2">
      <c r="A1" s="31"/>
      <c r="B1" s="32"/>
      <c r="C1" s="32"/>
      <c r="D1" s="33"/>
    </row>
    <row r="2" spans="1:10" x14ac:dyDescent="0.2">
      <c r="A2" s="35"/>
      <c r="D2" s="36"/>
    </row>
    <row r="3" spans="1:10" x14ac:dyDescent="0.2">
      <c r="A3" s="35"/>
      <c r="D3" s="36"/>
    </row>
    <row r="4" spans="1:10" x14ac:dyDescent="0.2">
      <c r="A4" s="35"/>
      <c r="D4" s="36"/>
    </row>
    <row r="5" spans="1:10" x14ac:dyDescent="0.2">
      <c r="A5" s="35"/>
      <c r="D5" s="36"/>
    </row>
    <row r="6" spans="1:10" x14ac:dyDescent="0.2">
      <c r="A6" s="35"/>
      <c r="D6" s="36"/>
    </row>
    <row r="7" spans="1:10" x14ac:dyDescent="0.2">
      <c r="A7" s="35"/>
      <c r="D7" s="36"/>
    </row>
    <row r="8" spans="1:10" x14ac:dyDescent="0.2">
      <c r="A8" s="35"/>
      <c r="D8" s="36"/>
    </row>
    <row r="9" spans="1:10" x14ac:dyDescent="0.2">
      <c r="A9" s="35"/>
      <c r="B9" s="37"/>
      <c r="D9" s="36"/>
    </row>
    <row r="10" spans="1:10" ht="33" x14ac:dyDescent="0.2">
      <c r="A10" s="35"/>
      <c r="B10" s="38" t="s">
        <v>73</v>
      </c>
      <c r="C10" s="38"/>
      <c r="D10" s="36"/>
    </row>
    <row r="11" spans="1:10" ht="26.25" x14ac:dyDescent="0.2">
      <c r="A11" s="35"/>
      <c r="B11" s="39"/>
      <c r="C11" s="39"/>
      <c r="D11" s="36"/>
    </row>
    <row r="12" spans="1:10" ht="18" x14ac:dyDescent="0.2">
      <c r="A12" s="35"/>
      <c r="B12" s="40" t="s">
        <v>74</v>
      </c>
      <c r="C12" s="41"/>
      <c r="D12" s="36"/>
    </row>
    <row r="13" spans="1:10" ht="18" x14ac:dyDescent="0.25">
      <c r="A13" s="35"/>
      <c r="B13" s="40"/>
      <c r="C13" s="42"/>
      <c r="D13" s="36"/>
    </row>
    <row r="14" spans="1:10" ht="30" customHeight="1" x14ac:dyDescent="0.2">
      <c r="A14" s="35"/>
      <c r="B14" s="40" t="s">
        <v>75</v>
      </c>
      <c r="C14" s="67" t="s">
        <v>153</v>
      </c>
      <c r="D14" s="36"/>
    </row>
    <row r="15" spans="1:10" ht="30" customHeight="1" x14ac:dyDescent="0.2">
      <c r="A15" s="35"/>
      <c r="B15" s="40"/>
      <c r="C15" s="43"/>
      <c r="D15" s="36"/>
    </row>
    <row r="16" spans="1:10" ht="30" customHeight="1" x14ac:dyDescent="0.2">
      <c r="A16" s="35"/>
      <c r="B16" s="40" t="s">
        <v>76</v>
      </c>
      <c r="C16" s="41"/>
      <c r="D16" s="36"/>
      <c r="J16" s="44"/>
    </row>
    <row r="17" spans="1:10" ht="30" customHeight="1" x14ac:dyDescent="0.2">
      <c r="A17" s="35"/>
      <c r="B17" s="40"/>
      <c r="C17" s="45"/>
      <c r="D17" s="36"/>
      <c r="J17" s="44"/>
    </row>
    <row r="18" spans="1:10" ht="42.6" customHeight="1" x14ac:dyDescent="0.2">
      <c r="A18" s="35"/>
      <c r="B18" s="46" t="s">
        <v>77</v>
      </c>
      <c r="C18" s="41" t="str">
        <f>'[1]Read Me'!C4</f>
        <v>Main Offer</v>
      </c>
      <c r="D18" s="36"/>
    </row>
    <row r="19" spans="1:10" ht="18" x14ac:dyDescent="0.2">
      <c r="A19" s="35"/>
      <c r="B19" s="47"/>
      <c r="C19" s="48"/>
      <c r="D19" s="36"/>
    </row>
    <row r="20" spans="1:10" ht="30" customHeight="1" x14ac:dyDescent="0.2">
      <c r="A20" s="35"/>
      <c r="B20" s="40" t="s">
        <v>78</v>
      </c>
      <c r="C20" s="49">
        <f>'5.1.1 Price Schedule'!O33</f>
        <v>0</v>
      </c>
      <c r="D20" s="36"/>
    </row>
    <row r="21" spans="1:10" ht="30" customHeight="1" x14ac:dyDescent="0.2">
      <c r="A21" s="35"/>
      <c r="B21" s="50" t="s">
        <v>79</v>
      </c>
      <c r="C21" s="51"/>
      <c r="D21" s="36"/>
    </row>
    <row r="22" spans="1:10" ht="30" customHeight="1" x14ac:dyDescent="0.2">
      <c r="A22" s="35"/>
      <c r="B22" s="50"/>
      <c r="C22" s="51"/>
      <c r="D22" s="36"/>
    </row>
    <row r="23" spans="1:10" ht="18.75" x14ac:dyDescent="0.2">
      <c r="A23" s="35"/>
      <c r="B23" s="40" t="s">
        <v>80</v>
      </c>
      <c r="C23" s="52" t="s">
        <v>81</v>
      </c>
      <c r="D23" s="36"/>
    </row>
    <row r="24" spans="1:10" ht="18" x14ac:dyDescent="0.2">
      <c r="A24" s="35"/>
      <c r="B24" s="50" t="s">
        <v>82</v>
      </c>
      <c r="C24" s="53"/>
      <c r="D24" s="36"/>
    </row>
    <row r="25" spans="1:10" ht="18" x14ac:dyDescent="0.2">
      <c r="A25" s="35"/>
      <c r="B25" s="40"/>
      <c r="C25" s="53"/>
      <c r="D25" s="36"/>
    </row>
    <row r="26" spans="1:10" ht="12.75" customHeight="1" x14ac:dyDescent="0.2">
      <c r="A26" s="35"/>
      <c r="B26" s="54"/>
      <c r="C26" s="51"/>
      <c r="D26" s="36"/>
    </row>
    <row r="27" spans="1:10" ht="12.75" customHeight="1" x14ac:dyDescent="0.2">
      <c r="A27" s="35"/>
      <c r="B27" s="54"/>
      <c r="C27" s="51"/>
      <c r="D27" s="36"/>
    </row>
    <row r="28" spans="1:10" ht="30" customHeight="1" x14ac:dyDescent="0.2">
      <c r="A28" s="35"/>
      <c r="B28" s="40" t="s">
        <v>78</v>
      </c>
      <c r="C28" s="49">
        <f>'5.1.1 Price Schedule'!Q33</f>
        <v>0</v>
      </c>
      <c r="D28" s="36"/>
    </row>
    <row r="29" spans="1:10" ht="30" customHeight="1" x14ac:dyDescent="0.2">
      <c r="A29" s="35"/>
      <c r="B29" s="50" t="s">
        <v>83</v>
      </c>
      <c r="C29" s="51"/>
      <c r="D29" s="36"/>
    </row>
    <row r="30" spans="1:10" ht="12.75" customHeight="1" x14ac:dyDescent="0.2">
      <c r="A30" s="35"/>
      <c r="C30" s="55"/>
      <c r="D30" s="36"/>
    </row>
    <row r="31" spans="1:10" ht="30" customHeight="1" x14ac:dyDescent="0.2">
      <c r="A31" s="35"/>
      <c r="B31" s="56" t="s">
        <v>84</v>
      </c>
      <c r="C31" s="57"/>
      <c r="D31" s="36"/>
    </row>
    <row r="32" spans="1:10" ht="30" customHeight="1" x14ac:dyDescent="0.2">
      <c r="A32" s="35"/>
      <c r="B32" s="56"/>
      <c r="C32" s="58"/>
      <c r="D32" s="36"/>
    </row>
    <row r="33" spans="1:4" ht="24" customHeight="1" x14ac:dyDescent="0.2">
      <c r="A33" s="35"/>
      <c r="B33" s="59"/>
      <c r="C33" s="58"/>
      <c r="D33" s="36"/>
    </row>
    <row r="34" spans="1:4" ht="12.75" customHeight="1" x14ac:dyDescent="0.2">
      <c r="A34" s="35"/>
      <c r="B34" s="55"/>
      <c r="C34" s="55"/>
      <c r="D34" s="36"/>
    </row>
    <row r="35" spans="1:4" ht="37.5" customHeight="1" x14ac:dyDescent="0.2">
      <c r="A35" s="35"/>
      <c r="B35" s="56" t="s">
        <v>85</v>
      </c>
      <c r="C35" s="60"/>
      <c r="D35" s="36"/>
    </row>
    <row r="36" spans="1:4" ht="12.75" customHeight="1" x14ac:dyDescent="0.2">
      <c r="A36" s="35"/>
      <c r="B36" s="55"/>
      <c r="C36" s="55"/>
      <c r="D36" s="36"/>
    </row>
    <row r="37" spans="1:4" ht="12.75" customHeight="1" x14ac:dyDescent="0.2">
      <c r="A37" s="35"/>
      <c r="C37" s="48"/>
      <c r="D37" s="36"/>
    </row>
    <row r="38" spans="1:4" ht="12.75" customHeight="1" x14ac:dyDescent="0.2">
      <c r="A38" s="35"/>
      <c r="B38" s="55"/>
      <c r="C38" s="55"/>
      <c r="D38" s="36"/>
    </row>
    <row r="39" spans="1:4" ht="30" customHeight="1" x14ac:dyDescent="0.2">
      <c r="A39" s="35"/>
      <c r="B39" s="56" t="s">
        <v>86</v>
      </c>
      <c r="C39" s="60"/>
      <c r="D39" s="36"/>
    </row>
    <row r="40" spans="1:4" ht="14.25" customHeight="1" x14ac:dyDescent="0.2">
      <c r="A40" s="35"/>
      <c r="C40" s="61"/>
      <c r="D40" s="36"/>
    </row>
    <row r="41" spans="1:4" ht="14.25" customHeight="1" x14ac:dyDescent="0.2">
      <c r="A41" s="35"/>
      <c r="C41" s="61"/>
      <c r="D41" s="36"/>
    </row>
    <row r="42" spans="1:4" ht="14.25" customHeight="1" x14ac:dyDescent="0.2">
      <c r="A42" s="35"/>
      <c r="D42" s="36"/>
    </row>
    <row r="43" spans="1:4" ht="35.25" customHeight="1" x14ac:dyDescent="0.2">
      <c r="A43" s="35"/>
      <c r="B43" s="56" t="s">
        <v>87</v>
      </c>
      <c r="C43" s="60"/>
      <c r="D43" s="36"/>
    </row>
    <row r="44" spans="1:4" ht="18.75" thickBot="1" x14ac:dyDescent="0.25">
      <c r="A44" s="62"/>
      <c r="B44" s="63"/>
      <c r="C44" s="64"/>
      <c r="D44" s="65" t="s">
        <v>88</v>
      </c>
    </row>
    <row r="45" spans="1:4" ht="18" x14ac:dyDescent="0.2">
      <c r="C45" s="66"/>
    </row>
  </sheetData>
  <pageMargins left="0.74803149606299213" right="0.74803149606299213" top="0.98425196850393704" bottom="0.98425196850393704" header="0.51181102362204722" footer="0.51181102362204722"/>
  <pageSetup paperSize="9" scale="70" orientation="portrait" r:id="rId1"/>
  <headerFooter alignWithMargins="0">
    <oddHeader>&amp;REskom Holdings SOC Limited
&amp;A&amp;C&amp;"Verdana"&amp;7&amp;K000000Turner &amp; Townsend Confidential&amp;1#</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zoomScale="80" zoomScaleNormal="80" workbookViewId="0">
      <selection activeCell="B8" sqref="B8:C8"/>
    </sheetView>
  </sheetViews>
  <sheetFormatPr defaultColWidth="9.140625" defaultRowHeight="12.75" x14ac:dyDescent="0.2"/>
  <cols>
    <col min="1" max="1" width="4.85546875" style="25" customWidth="1"/>
    <col min="2" max="2" width="30.42578125" style="23" customWidth="1"/>
    <col min="3" max="3" width="69" style="25" customWidth="1"/>
    <col min="4" max="256" width="9.140625" style="25"/>
    <col min="257" max="257" width="4.85546875" style="25" customWidth="1"/>
    <col min="258" max="258" width="30.42578125" style="25" customWidth="1"/>
    <col min="259" max="259" width="69" style="25" customWidth="1"/>
    <col min="260" max="512" width="9.140625" style="25"/>
    <col min="513" max="513" width="4.85546875" style="25" customWidth="1"/>
    <col min="514" max="514" width="30.42578125" style="25" customWidth="1"/>
    <col min="515" max="515" width="69" style="25" customWidth="1"/>
    <col min="516" max="768" width="9.140625" style="25"/>
    <col min="769" max="769" width="4.85546875" style="25" customWidth="1"/>
    <col min="770" max="770" width="30.42578125" style="25" customWidth="1"/>
    <col min="771" max="771" width="69" style="25" customWidth="1"/>
    <col min="772" max="1024" width="9.140625" style="25"/>
    <col min="1025" max="1025" width="4.85546875" style="25" customWidth="1"/>
    <col min="1026" max="1026" width="30.42578125" style="25" customWidth="1"/>
    <col min="1027" max="1027" width="69" style="25" customWidth="1"/>
    <col min="1028" max="1280" width="9.140625" style="25"/>
    <col min="1281" max="1281" width="4.85546875" style="25" customWidth="1"/>
    <col min="1282" max="1282" width="30.42578125" style="25" customWidth="1"/>
    <col min="1283" max="1283" width="69" style="25" customWidth="1"/>
    <col min="1284" max="1536" width="9.140625" style="25"/>
    <col min="1537" max="1537" width="4.85546875" style="25" customWidth="1"/>
    <col min="1538" max="1538" width="30.42578125" style="25" customWidth="1"/>
    <col min="1539" max="1539" width="69" style="25" customWidth="1"/>
    <col min="1540" max="1792" width="9.140625" style="25"/>
    <col min="1793" max="1793" width="4.85546875" style="25" customWidth="1"/>
    <col min="1794" max="1794" width="30.42578125" style="25" customWidth="1"/>
    <col min="1795" max="1795" width="69" style="25" customWidth="1"/>
    <col min="1796" max="2048" width="9.140625" style="25"/>
    <col min="2049" max="2049" width="4.85546875" style="25" customWidth="1"/>
    <col min="2050" max="2050" width="30.42578125" style="25" customWidth="1"/>
    <col min="2051" max="2051" width="69" style="25" customWidth="1"/>
    <col min="2052" max="2304" width="9.140625" style="25"/>
    <col min="2305" max="2305" width="4.85546875" style="25" customWidth="1"/>
    <col min="2306" max="2306" width="30.42578125" style="25" customWidth="1"/>
    <col min="2307" max="2307" width="69" style="25" customWidth="1"/>
    <col min="2308" max="2560" width="9.140625" style="25"/>
    <col min="2561" max="2561" width="4.85546875" style="25" customWidth="1"/>
    <col min="2562" max="2562" width="30.42578125" style="25" customWidth="1"/>
    <col min="2563" max="2563" width="69" style="25" customWidth="1"/>
    <col min="2564" max="2816" width="9.140625" style="25"/>
    <col min="2817" max="2817" width="4.85546875" style="25" customWidth="1"/>
    <col min="2818" max="2818" width="30.42578125" style="25" customWidth="1"/>
    <col min="2819" max="2819" width="69" style="25" customWidth="1"/>
    <col min="2820" max="3072" width="9.140625" style="25"/>
    <col min="3073" max="3073" width="4.85546875" style="25" customWidth="1"/>
    <col min="3074" max="3074" width="30.42578125" style="25" customWidth="1"/>
    <col min="3075" max="3075" width="69" style="25" customWidth="1"/>
    <col min="3076" max="3328" width="9.140625" style="25"/>
    <col min="3329" max="3329" width="4.85546875" style="25" customWidth="1"/>
    <col min="3330" max="3330" width="30.42578125" style="25" customWidth="1"/>
    <col min="3331" max="3331" width="69" style="25" customWidth="1"/>
    <col min="3332" max="3584" width="9.140625" style="25"/>
    <col min="3585" max="3585" width="4.85546875" style="25" customWidth="1"/>
    <col min="3586" max="3586" width="30.42578125" style="25" customWidth="1"/>
    <col min="3587" max="3587" width="69" style="25" customWidth="1"/>
    <col min="3588" max="3840" width="9.140625" style="25"/>
    <col min="3841" max="3841" width="4.85546875" style="25" customWidth="1"/>
    <col min="3842" max="3842" width="30.42578125" style="25" customWidth="1"/>
    <col min="3843" max="3843" width="69" style="25" customWidth="1"/>
    <col min="3844" max="4096" width="9.140625" style="25"/>
    <col min="4097" max="4097" width="4.85546875" style="25" customWidth="1"/>
    <col min="4098" max="4098" width="30.42578125" style="25" customWidth="1"/>
    <col min="4099" max="4099" width="69" style="25" customWidth="1"/>
    <col min="4100" max="4352" width="9.140625" style="25"/>
    <col min="4353" max="4353" width="4.85546875" style="25" customWidth="1"/>
    <col min="4354" max="4354" width="30.42578125" style="25" customWidth="1"/>
    <col min="4355" max="4355" width="69" style="25" customWidth="1"/>
    <col min="4356" max="4608" width="9.140625" style="25"/>
    <col min="4609" max="4609" width="4.85546875" style="25" customWidth="1"/>
    <col min="4610" max="4610" width="30.42578125" style="25" customWidth="1"/>
    <col min="4611" max="4611" width="69" style="25" customWidth="1"/>
    <col min="4612" max="4864" width="9.140625" style="25"/>
    <col min="4865" max="4865" width="4.85546875" style="25" customWidth="1"/>
    <col min="4866" max="4866" width="30.42578125" style="25" customWidth="1"/>
    <col min="4867" max="4867" width="69" style="25" customWidth="1"/>
    <col min="4868" max="5120" width="9.140625" style="25"/>
    <col min="5121" max="5121" width="4.85546875" style="25" customWidth="1"/>
    <col min="5122" max="5122" width="30.42578125" style="25" customWidth="1"/>
    <col min="5123" max="5123" width="69" style="25" customWidth="1"/>
    <col min="5124" max="5376" width="9.140625" style="25"/>
    <col min="5377" max="5377" width="4.85546875" style="25" customWidth="1"/>
    <col min="5378" max="5378" width="30.42578125" style="25" customWidth="1"/>
    <col min="5379" max="5379" width="69" style="25" customWidth="1"/>
    <col min="5380" max="5632" width="9.140625" style="25"/>
    <col min="5633" max="5633" width="4.85546875" style="25" customWidth="1"/>
    <col min="5634" max="5634" width="30.42578125" style="25" customWidth="1"/>
    <col min="5635" max="5635" width="69" style="25" customWidth="1"/>
    <col min="5636" max="5888" width="9.140625" style="25"/>
    <col min="5889" max="5889" width="4.85546875" style="25" customWidth="1"/>
    <col min="5890" max="5890" width="30.42578125" style="25" customWidth="1"/>
    <col min="5891" max="5891" width="69" style="25" customWidth="1"/>
    <col min="5892" max="6144" width="9.140625" style="25"/>
    <col min="6145" max="6145" width="4.85546875" style="25" customWidth="1"/>
    <col min="6146" max="6146" width="30.42578125" style="25" customWidth="1"/>
    <col min="6147" max="6147" width="69" style="25" customWidth="1"/>
    <col min="6148" max="6400" width="9.140625" style="25"/>
    <col min="6401" max="6401" width="4.85546875" style="25" customWidth="1"/>
    <col min="6402" max="6402" width="30.42578125" style="25" customWidth="1"/>
    <col min="6403" max="6403" width="69" style="25" customWidth="1"/>
    <col min="6404" max="6656" width="9.140625" style="25"/>
    <col min="6657" max="6657" width="4.85546875" style="25" customWidth="1"/>
    <col min="6658" max="6658" width="30.42578125" style="25" customWidth="1"/>
    <col min="6659" max="6659" width="69" style="25" customWidth="1"/>
    <col min="6660" max="6912" width="9.140625" style="25"/>
    <col min="6913" max="6913" width="4.85546875" style="25" customWidth="1"/>
    <col min="6914" max="6914" width="30.42578125" style="25" customWidth="1"/>
    <col min="6915" max="6915" width="69" style="25" customWidth="1"/>
    <col min="6916" max="7168" width="9.140625" style="25"/>
    <col min="7169" max="7169" width="4.85546875" style="25" customWidth="1"/>
    <col min="7170" max="7170" width="30.42578125" style="25" customWidth="1"/>
    <col min="7171" max="7171" width="69" style="25" customWidth="1"/>
    <col min="7172" max="7424" width="9.140625" style="25"/>
    <col min="7425" max="7425" width="4.85546875" style="25" customWidth="1"/>
    <col min="7426" max="7426" width="30.42578125" style="25" customWidth="1"/>
    <col min="7427" max="7427" width="69" style="25" customWidth="1"/>
    <col min="7428" max="7680" width="9.140625" style="25"/>
    <col min="7681" max="7681" width="4.85546875" style="25" customWidth="1"/>
    <col min="7682" max="7682" width="30.42578125" style="25" customWidth="1"/>
    <col min="7683" max="7683" width="69" style="25" customWidth="1"/>
    <col min="7684" max="7936" width="9.140625" style="25"/>
    <col min="7937" max="7937" width="4.85546875" style="25" customWidth="1"/>
    <col min="7938" max="7938" width="30.42578125" style="25" customWidth="1"/>
    <col min="7939" max="7939" width="69" style="25" customWidth="1"/>
    <col min="7940" max="8192" width="9.140625" style="25"/>
    <col min="8193" max="8193" width="4.85546875" style="25" customWidth="1"/>
    <col min="8194" max="8194" width="30.42578125" style="25" customWidth="1"/>
    <col min="8195" max="8195" width="69" style="25" customWidth="1"/>
    <col min="8196" max="8448" width="9.140625" style="25"/>
    <col min="8449" max="8449" width="4.85546875" style="25" customWidth="1"/>
    <col min="8450" max="8450" width="30.42578125" style="25" customWidth="1"/>
    <col min="8451" max="8451" width="69" style="25" customWidth="1"/>
    <col min="8452" max="8704" width="9.140625" style="25"/>
    <col min="8705" max="8705" width="4.85546875" style="25" customWidth="1"/>
    <col min="8706" max="8706" width="30.42578125" style="25" customWidth="1"/>
    <col min="8707" max="8707" width="69" style="25" customWidth="1"/>
    <col min="8708" max="8960" width="9.140625" style="25"/>
    <col min="8961" max="8961" width="4.85546875" style="25" customWidth="1"/>
    <col min="8962" max="8962" width="30.42578125" style="25" customWidth="1"/>
    <col min="8963" max="8963" width="69" style="25" customWidth="1"/>
    <col min="8964" max="9216" width="9.140625" style="25"/>
    <col min="9217" max="9217" width="4.85546875" style="25" customWidth="1"/>
    <col min="9218" max="9218" width="30.42578125" style="25" customWidth="1"/>
    <col min="9219" max="9219" width="69" style="25" customWidth="1"/>
    <col min="9220" max="9472" width="9.140625" style="25"/>
    <col min="9473" max="9473" width="4.85546875" style="25" customWidth="1"/>
    <col min="9474" max="9474" width="30.42578125" style="25" customWidth="1"/>
    <col min="9475" max="9475" width="69" style="25" customWidth="1"/>
    <col min="9476" max="9728" width="9.140625" style="25"/>
    <col min="9729" max="9729" width="4.85546875" style="25" customWidth="1"/>
    <col min="9730" max="9730" width="30.42578125" style="25" customWidth="1"/>
    <col min="9731" max="9731" width="69" style="25" customWidth="1"/>
    <col min="9732" max="9984" width="9.140625" style="25"/>
    <col min="9985" max="9985" width="4.85546875" style="25" customWidth="1"/>
    <col min="9986" max="9986" width="30.42578125" style="25" customWidth="1"/>
    <col min="9987" max="9987" width="69" style="25" customWidth="1"/>
    <col min="9988" max="10240" width="9.140625" style="25"/>
    <col min="10241" max="10241" width="4.85546875" style="25" customWidth="1"/>
    <col min="10242" max="10242" width="30.42578125" style="25" customWidth="1"/>
    <col min="10243" max="10243" width="69" style="25" customWidth="1"/>
    <col min="10244" max="10496" width="9.140625" style="25"/>
    <col min="10497" max="10497" width="4.85546875" style="25" customWidth="1"/>
    <col min="10498" max="10498" width="30.42578125" style="25" customWidth="1"/>
    <col min="10499" max="10499" width="69" style="25" customWidth="1"/>
    <col min="10500" max="10752" width="9.140625" style="25"/>
    <col min="10753" max="10753" width="4.85546875" style="25" customWidth="1"/>
    <col min="10754" max="10754" width="30.42578125" style="25" customWidth="1"/>
    <col min="10755" max="10755" width="69" style="25" customWidth="1"/>
    <col min="10756" max="11008" width="9.140625" style="25"/>
    <col min="11009" max="11009" width="4.85546875" style="25" customWidth="1"/>
    <col min="11010" max="11010" width="30.42578125" style="25" customWidth="1"/>
    <col min="11011" max="11011" width="69" style="25" customWidth="1"/>
    <col min="11012" max="11264" width="9.140625" style="25"/>
    <col min="11265" max="11265" width="4.85546875" style="25" customWidth="1"/>
    <col min="11266" max="11266" width="30.42578125" style="25" customWidth="1"/>
    <col min="11267" max="11267" width="69" style="25" customWidth="1"/>
    <col min="11268" max="11520" width="9.140625" style="25"/>
    <col min="11521" max="11521" width="4.85546875" style="25" customWidth="1"/>
    <col min="11522" max="11522" width="30.42578125" style="25" customWidth="1"/>
    <col min="11523" max="11523" width="69" style="25" customWidth="1"/>
    <col min="11524" max="11776" width="9.140625" style="25"/>
    <col min="11777" max="11777" width="4.85546875" style="25" customWidth="1"/>
    <col min="11778" max="11778" width="30.42578125" style="25" customWidth="1"/>
    <col min="11779" max="11779" width="69" style="25" customWidth="1"/>
    <col min="11780" max="12032" width="9.140625" style="25"/>
    <col min="12033" max="12033" width="4.85546875" style="25" customWidth="1"/>
    <col min="12034" max="12034" width="30.42578125" style="25" customWidth="1"/>
    <col min="12035" max="12035" width="69" style="25" customWidth="1"/>
    <col min="12036" max="12288" width="9.140625" style="25"/>
    <col min="12289" max="12289" width="4.85546875" style="25" customWidth="1"/>
    <col min="12290" max="12290" width="30.42578125" style="25" customWidth="1"/>
    <col min="12291" max="12291" width="69" style="25" customWidth="1"/>
    <col min="12292" max="12544" width="9.140625" style="25"/>
    <col min="12545" max="12545" width="4.85546875" style="25" customWidth="1"/>
    <col min="12546" max="12546" width="30.42578125" style="25" customWidth="1"/>
    <col min="12547" max="12547" width="69" style="25" customWidth="1"/>
    <col min="12548" max="12800" width="9.140625" style="25"/>
    <col min="12801" max="12801" width="4.85546875" style="25" customWidth="1"/>
    <col min="12802" max="12802" width="30.42578125" style="25" customWidth="1"/>
    <col min="12803" max="12803" width="69" style="25" customWidth="1"/>
    <col min="12804" max="13056" width="9.140625" style="25"/>
    <col min="13057" max="13057" width="4.85546875" style="25" customWidth="1"/>
    <col min="13058" max="13058" width="30.42578125" style="25" customWidth="1"/>
    <col min="13059" max="13059" width="69" style="25" customWidth="1"/>
    <col min="13060" max="13312" width="9.140625" style="25"/>
    <col min="13313" max="13313" width="4.85546875" style="25" customWidth="1"/>
    <col min="13314" max="13314" width="30.42578125" style="25" customWidth="1"/>
    <col min="13315" max="13315" width="69" style="25" customWidth="1"/>
    <col min="13316" max="13568" width="9.140625" style="25"/>
    <col min="13569" max="13569" width="4.85546875" style="25" customWidth="1"/>
    <col min="13570" max="13570" width="30.42578125" style="25" customWidth="1"/>
    <col min="13571" max="13571" width="69" style="25" customWidth="1"/>
    <col min="13572" max="13824" width="9.140625" style="25"/>
    <col min="13825" max="13825" width="4.85546875" style="25" customWidth="1"/>
    <col min="13826" max="13826" width="30.42578125" style="25" customWidth="1"/>
    <col min="13827" max="13827" width="69" style="25" customWidth="1"/>
    <col min="13828" max="14080" width="9.140625" style="25"/>
    <col min="14081" max="14081" width="4.85546875" style="25" customWidth="1"/>
    <col min="14082" max="14082" width="30.42578125" style="25" customWidth="1"/>
    <col min="14083" max="14083" width="69" style="25" customWidth="1"/>
    <col min="14084" max="14336" width="9.140625" style="25"/>
    <col min="14337" max="14337" width="4.85546875" style="25" customWidth="1"/>
    <col min="14338" max="14338" width="30.42578125" style="25" customWidth="1"/>
    <col min="14339" max="14339" width="69" style="25" customWidth="1"/>
    <col min="14340" max="14592" width="9.140625" style="25"/>
    <col min="14593" max="14593" width="4.85546875" style="25" customWidth="1"/>
    <col min="14594" max="14594" width="30.42578125" style="25" customWidth="1"/>
    <col min="14595" max="14595" width="69" style="25" customWidth="1"/>
    <col min="14596" max="14848" width="9.140625" style="25"/>
    <col min="14849" max="14849" width="4.85546875" style="25" customWidth="1"/>
    <col min="14850" max="14850" width="30.42578125" style="25" customWidth="1"/>
    <col min="14851" max="14851" width="69" style="25" customWidth="1"/>
    <col min="14852" max="15104" width="9.140625" style="25"/>
    <col min="15105" max="15105" width="4.85546875" style="25" customWidth="1"/>
    <col min="15106" max="15106" width="30.42578125" style="25" customWidth="1"/>
    <col min="15107" max="15107" width="69" style="25" customWidth="1"/>
    <col min="15108" max="15360" width="9.140625" style="25"/>
    <col min="15361" max="15361" width="4.85546875" style="25" customWidth="1"/>
    <col min="15362" max="15362" width="30.42578125" style="25" customWidth="1"/>
    <col min="15363" max="15363" width="69" style="25" customWidth="1"/>
    <col min="15364" max="15616" width="9.140625" style="25"/>
    <col min="15617" max="15617" width="4.85546875" style="25" customWidth="1"/>
    <col min="15618" max="15618" width="30.42578125" style="25" customWidth="1"/>
    <col min="15619" max="15619" width="69" style="25" customWidth="1"/>
    <col min="15620" max="15872" width="9.140625" style="25"/>
    <col min="15873" max="15873" width="4.85546875" style="25" customWidth="1"/>
    <col min="15874" max="15874" width="30.42578125" style="25" customWidth="1"/>
    <col min="15875" max="15875" width="69" style="25" customWidth="1"/>
    <col min="15876" max="16128" width="9.140625" style="25"/>
    <col min="16129" max="16129" width="4.85546875" style="25" customWidth="1"/>
    <col min="16130" max="16130" width="30.42578125" style="25" customWidth="1"/>
    <col min="16131" max="16131" width="69" style="25" customWidth="1"/>
    <col min="16132" max="16384" width="9.140625" style="25"/>
  </cols>
  <sheetData>
    <row r="1" spans="1:18" s="6" customFormat="1" ht="15.75" x14ac:dyDescent="0.2">
      <c r="A1" s="202" t="s">
        <v>54</v>
      </c>
      <c r="B1" s="203"/>
      <c r="C1" s="9"/>
      <c r="F1" s="10"/>
      <c r="K1" s="10"/>
      <c r="L1" s="11"/>
      <c r="M1" s="12"/>
      <c r="N1" s="13"/>
      <c r="P1" s="14"/>
      <c r="Q1" s="13"/>
      <c r="R1" s="7"/>
    </row>
    <row r="2" spans="1:18" s="6" customFormat="1" ht="28.5" customHeight="1" x14ac:dyDescent="0.2">
      <c r="A2" s="202" t="s">
        <v>53</v>
      </c>
      <c r="B2" s="203"/>
      <c r="C2" s="15" t="str">
        <f>'Tender Cover Sheet'!C14</f>
        <v xml:space="preserve">Supply, delivery and off-loading of caustic soda to various power stations for period of up to four months / ending 29 February 2024 as a back-up on an as and when required basis </v>
      </c>
      <c r="F2" s="10"/>
      <c r="J2" s="16"/>
      <c r="K2" s="17"/>
      <c r="L2" s="18"/>
      <c r="M2" s="12"/>
      <c r="N2" s="13"/>
      <c r="P2" s="14"/>
      <c r="Q2" s="13"/>
      <c r="R2" s="7"/>
    </row>
    <row r="3" spans="1:18" s="6" customFormat="1" ht="15.75" x14ac:dyDescent="0.2">
      <c r="A3" s="202" t="s">
        <v>52</v>
      </c>
      <c r="B3" s="203"/>
      <c r="C3" s="9">
        <f>'[1]Tender Cover Sheet'!C16</f>
        <v>0</v>
      </c>
      <c r="F3" s="10"/>
      <c r="J3" s="16"/>
      <c r="K3" s="17"/>
      <c r="L3" s="18"/>
      <c r="M3" s="12"/>
      <c r="N3" s="13"/>
      <c r="P3" s="14"/>
      <c r="Q3" s="13"/>
      <c r="R3" s="7"/>
    </row>
    <row r="4" spans="1:18" s="6" customFormat="1" ht="15.75" x14ac:dyDescent="0.2">
      <c r="A4" s="202" t="s">
        <v>51</v>
      </c>
      <c r="B4" s="203"/>
      <c r="C4" s="9" t="str">
        <f>'[1]Read Me'!C4</f>
        <v>Main Offer</v>
      </c>
      <c r="F4" s="10"/>
      <c r="J4" s="16"/>
      <c r="K4" s="17"/>
      <c r="L4" s="18"/>
      <c r="M4" s="12"/>
      <c r="N4" s="13"/>
      <c r="P4" s="14"/>
      <c r="Q4" s="13"/>
      <c r="R4" s="7"/>
    </row>
    <row r="5" spans="1:18" s="6" customFormat="1" ht="15.75" x14ac:dyDescent="0.2">
      <c r="A5" s="19"/>
      <c r="B5" s="20"/>
      <c r="C5" s="21"/>
      <c r="F5" s="10"/>
      <c r="J5" s="16"/>
      <c r="K5" s="17"/>
      <c r="L5" s="18"/>
      <c r="M5" s="12"/>
      <c r="N5" s="13"/>
      <c r="P5" s="14"/>
      <c r="Q5" s="13"/>
      <c r="R5" s="7"/>
    </row>
    <row r="6" spans="1:18" ht="18" x14ac:dyDescent="0.2">
      <c r="A6" s="22" t="s">
        <v>58</v>
      </c>
      <c r="C6" s="24"/>
    </row>
    <row r="7" spans="1:18" ht="15.75" thickBot="1" x14ac:dyDescent="0.25">
      <c r="A7" s="26"/>
      <c r="C7" s="26"/>
    </row>
    <row r="8" spans="1:18" s="28" customFormat="1" ht="117" customHeight="1" thickBot="1" x14ac:dyDescent="0.25">
      <c r="A8" s="27">
        <v>1</v>
      </c>
      <c r="B8" s="201" t="s">
        <v>68</v>
      </c>
      <c r="C8" s="201"/>
    </row>
    <row r="9" spans="1:18" s="28" customFormat="1" ht="111" customHeight="1" thickBot="1" x14ac:dyDescent="0.25">
      <c r="A9" s="27">
        <v>2</v>
      </c>
      <c r="B9" s="201" t="s">
        <v>69</v>
      </c>
      <c r="C9" s="201"/>
    </row>
    <row r="10" spans="1:18" s="28" customFormat="1" ht="50.1" customHeight="1" thickBot="1" x14ac:dyDescent="0.25">
      <c r="A10" s="27">
        <v>3</v>
      </c>
      <c r="B10" s="201" t="s">
        <v>59</v>
      </c>
      <c r="C10" s="201"/>
    </row>
    <row r="11" spans="1:18" s="28" customFormat="1" ht="70.5" customHeight="1" thickBot="1" x14ac:dyDescent="0.25">
      <c r="A11" s="27">
        <v>4</v>
      </c>
      <c r="B11" s="201" t="s">
        <v>60</v>
      </c>
      <c r="C11" s="201"/>
    </row>
    <row r="12" spans="1:18" s="28" customFormat="1" ht="39.75" customHeight="1" thickBot="1" x14ac:dyDescent="0.25">
      <c r="A12" s="27">
        <v>5</v>
      </c>
      <c r="B12" s="201" t="s">
        <v>61</v>
      </c>
      <c r="C12" s="201"/>
    </row>
    <row r="13" spans="1:18" s="28" customFormat="1" ht="63.6" customHeight="1" thickBot="1" x14ac:dyDescent="0.25">
      <c r="A13" s="27">
        <v>6</v>
      </c>
      <c r="B13" s="201" t="s">
        <v>62</v>
      </c>
      <c r="C13" s="201"/>
      <c r="F13" s="23"/>
    </row>
    <row r="14" spans="1:18" s="28" customFormat="1" ht="24.6" customHeight="1" thickBot="1" x14ac:dyDescent="0.25">
      <c r="A14" s="27">
        <v>7</v>
      </c>
      <c r="B14" s="201" t="s">
        <v>63</v>
      </c>
      <c r="C14" s="201"/>
    </row>
    <row r="15" spans="1:18" s="28" customFormat="1" ht="31.5" customHeight="1" thickBot="1" x14ac:dyDescent="0.25">
      <c r="A15" s="27">
        <v>8</v>
      </c>
      <c r="B15" s="201" t="s">
        <v>64</v>
      </c>
      <c r="C15" s="201"/>
    </row>
    <row r="16" spans="1:18" s="28" customFormat="1" ht="50.1" customHeight="1" thickBot="1" x14ac:dyDescent="0.25">
      <c r="A16" s="27">
        <v>9</v>
      </c>
      <c r="B16" s="204" t="s">
        <v>70</v>
      </c>
      <c r="C16" s="204"/>
    </row>
    <row r="17" spans="1:3" s="28" customFormat="1" ht="23.25" customHeight="1" thickBot="1" x14ac:dyDescent="0.25">
      <c r="A17" s="27">
        <v>10</v>
      </c>
      <c r="B17" s="205" t="s">
        <v>65</v>
      </c>
      <c r="C17" s="205"/>
    </row>
    <row r="18" spans="1:3" s="28" customFormat="1" ht="22.5" customHeight="1" thickBot="1" x14ac:dyDescent="0.25">
      <c r="A18" s="27">
        <v>11</v>
      </c>
      <c r="B18" s="206" t="s">
        <v>66</v>
      </c>
      <c r="C18" s="206"/>
    </row>
    <row r="19" spans="1:3" s="28" customFormat="1" ht="15.75" thickBot="1" x14ac:dyDescent="0.25">
      <c r="A19" s="27">
        <v>12</v>
      </c>
      <c r="B19" s="207" t="s">
        <v>67</v>
      </c>
      <c r="C19" s="207"/>
    </row>
    <row r="20" spans="1:3" s="28" customFormat="1" x14ac:dyDescent="0.2">
      <c r="B20" s="23"/>
    </row>
    <row r="21" spans="1:3" s="28" customFormat="1" x14ac:dyDescent="0.2">
      <c r="B21" s="23"/>
    </row>
    <row r="22" spans="1:3" s="28" customFormat="1" x14ac:dyDescent="0.2">
      <c r="B22" s="23"/>
    </row>
    <row r="23" spans="1:3" s="28" customFormat="1" ht="15.75" x14ac:dyDescent="0.2">
      <c r="A23" s="29"/>
      <c r="B23" s="23"/>
    </row>
    <row r="24" spans="1:3" s="28" customFormat="1" x14ac:dyDescent="0.2">
      <c r="B24" s="23"/>
    </row>
    <row r="25" spans="1:3" s="28" customFormat="1" x14ac:dyDescent="0.2">
      <c r="B25" s="23"/>
    </row>
    <row r="26" spans="1:3" s="28" customFormat="1" x14ac:dyDescent="0.2">
      <c r="B26" s="23"/>
    </row>
    <row r="27" spans="1:3" s="28" customFormat="1" x14ac:dyDescent="0.2">
      <c r="B27" s="23"/>
    </row>
    <row r="28" spans="1:3" s="28" customFormat="1" x14ac:dyDescent="0.2">
      <c r="B28" s="23"/>
    </row>
    <row r="29" spans="1:3" s="28" customFormat="1" x14ac:dyDescent="0.2">
      <c r="B29" s="23"/>
    </row>
    <row r="30" spans="1:3" s="28" customFormat="1" x14ac:dyDescent="0.2">
      <c r="B30" s="23"/>
    </row>
    <row r="31" spans="1:3" s="28" customFormat="1" x14ac:dyDescent="0.2">
      <c r="B31" s="23"/>
    </row>
    <row r="32" spans="1:3" s="28" customFormat="1" x14ac:dyDescent="0.2">
      <c r="B32" s="23"/>
    </row>
    <row r="33" spans="1:2" s="28" customFormat="1" x14ac:dyDescent="0.2">
      <c r="B33" s="23"/>
    </row>
    <row r="34" spans="1:2" s="28" customFormat="1" x14ac:dyDescent="0.2">
      <c r="A34" s="30"/>
      <c r="B34" s="23"/>
    </row>
    <row r="35" spans="1:2" s="28" customFormat="1" ht="15.75" x14ac:dyDescent="0.2">
      <c r="A35" s="29"/>
      <c r="B35" s="23"/>
    </row>
  </sheetData>
  <mergeCells count="16">
    <mergeCell ref="B16:C16"/>
    <mergeCell ref="B17:C17"/>
    <mergeCell ref="B18:C18"/>
    <mergeCell ref="B19:C19"/>
    <mergeCell ref="B10:C10"/>
    <mergeCell ref="B11:C11"/>
    <mergeCell ref="B12:C12"/>
    <mergeCell ref="B13:C13"/>
    <mergeCell ref="B14:C14"/>
    <mergeCell ref="B15:C15"/>
    <mergeCell ref="B9:C9"/>
    <mergeCell ref="A1:B1"/>
    <mergeCell ref="A2:B2"/>
    <mergeCell ref="A3:B3"/>
    <mergeCell ref="A4:B4"/>
    <mergeCell ref="B8:C8"/>
  </mergeCells>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&amp;A&amp;C&amp;"Verdana"&amp;7&amp;K000000Turner &amp; Townsend Confidential&amp;1#</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60"/>
  <sheetViews>
    <sheetView topLeftCell="A12" zoomScale="70" zoomScaleNormal="70" workbookViewId="0">
      <selection activeCell="F20" sqref="F20"/>
    </sheetView>
  </sheetViews>
  <sheetFormatPr defaultColWidth="9.85546875" defaultRowHeight="15" x14ac:dyDescent="0.2"/>
  <cols>
    <col min="1" max="1" width="16.140625" style="6" customWidth="1"/>
    <col min="2" max="2" width="14.85546875" style="6" customWidth="1"/>
    <col min="3" max="3" width="50.5703125" style="256" customWidth="1"/>
    <col min="4" max="4" width="20.85546875" style="256" customWidth="1"/>
    <col min="5" max="5" width="23.42578125" style="257" customWidth="1"/>
    <col min="6" max="7" width="26.85546875" style="259" customWidth="1"/>
    <col min="8" max="8" width="25.140625" style="259" customWidth="1"/>
    <col min="9" max="9" width="23.85546875" style="259" customWidth="1"/>
    <col min="10" max="10" width="23.85546875" style="293" customWidth="1"/>
    <col min="11" max="12" width="21.140625" style="6" customWidth="1"/>
    <col min="13" max="15" width="26.85546875" style="6" customWidth="1"/>
    <col min="16" max="16" width="25" style="6" customWidth="1"/>
    <col min="17" max="17" width="26.140625" style="6" customWidth="1"/>
    <col min="18" max="18" width="56.85546875" style="6" customWidth="1"/>
    <col min="19" max="21" width="9.140625" style="6" customWidth="1"/>
    <col min="22" max="24" width="9.140625" style="6" hidden="1" customWidth="1"/>
    <col min="25" max="192" width="9.140625" style="6" customWidth="1"/>
    <col min="193" max="193" width="6" style="6" customWidth="1"/>
    <col min="194" max="194" width="11.140625" style="6" customWidth="1"/>
    <col min="195" max="195" width="37.140625" style="6" customWidth="1"/>
    <col min="196" max="196" width="14.140625" style="6" customWidth="1"/>
    <col min="197" max="198" width="12" style="6" customWidth="1"/>
    <col min="199" max="199" width="17.85546875" style="6" customWidth="1"/>
    <col min="200" max="200" width="15.85546875" style="6" customWidth="1"/>
    <col min="201" max="206" width="0" style="6" hidden="1" customWidth="1"/>
    <col min="207" max="207" width="11.85546875" style="6" customWidth="1"/>
    <col min="208" max="208" width="31.85546875" style="6" customWidth="1"/>
    <col min="209" max="209" width="12.140625" style="6" customWidth="1"/>
    <col min="210" max="210" width="12" style="6" customWidth="1"/>
    <col min="211" max="211" width="12.5703125" style="6" customWidth="1"/>
    <col min="212" max="212" width="12" style="6" customWidth="1"/>
    <col min="213" max="213" width="11.140625" style="6" customWidth="1"/>
    <col min="214" max="215" width="11.85546875" style="6" customWidth="1"/>
    <col min="216" max="216" width="12.5703125" style="6" customWidth="1"/>
    <col min="217" max="217" width="9.85546875" style="6" customWidth="1"/>
    <col min="218" max="218" width="12" style="6" customWidth="1"/>
    <col min="219" max="16384" width="9.85546875" style="6"/>
  </cols>
  <sheetData>
    <row r="1" spans="1:24" ht="17.45" customHeight="1" x14ac:dyDescent="0.2">
      <c r="A1" s="208" t="s">
        <v>54</v>
      </c>
      <c r="B1" s="208"/>
      <c r="C1" s="209"/>
      <c r="D1" s="210"/>
      <c r="E1" s="8"/>
      <c r="F1" s="8"/>
      <c r="G1" s="8"/>
      <c r="H1" s="8"/>
      <c r="I1" s="8"/>
      <c r="J1" s="6"/>
    </row>
    <row r="2" spans="1:24" ht="19.350000000000001" customHeight="1" x14ac:dyDescent="0.2">
      <c r="A2" s="208" t="s">
        <v>53</v>
      </c>
      <c r="B2" s="208"/>
      <c r="C2" s="209">
        <f>'[2]Tender Cover Sheet'!C13</f>
        <v>0</v>
      </c>
      <c r="D2" s="210"/>
      <c r="E2" s="8"/>
      <c r="F2" s="8"/>
      <c r="G2" s="8"/>
      <c r="H2" s="8"/>
      <c r="I2" s="8"/>
      <c r="J2" s="6"/>
    </row>
    <row r="3" spans="1:24" ht="15.75" x14ac:dyDescent="0.2">
      <c r="A3" s="208" t="s">
        <v>52</v>
      </c>
      <c r="B3" s="208"/>
      <c r="C3" s="209" t="str">
        <f>' Preamble'!C2</f>
        <v xml:space="preserve">Supply, delivery and off-loading of caustic soda to various power stations for period of up to four months / ending 29 February 2024 as a back-up on an as and when required basis </v>
      </c>
      <c r="D3" s="210"/>
      <c r="E3" s="4"/>
      <c r="F3" s="4"/>
      <c r="G3" s="4"/>
      <c r="H3" s="4"/>
      <c r="I3" s="4"/>
      <c r="J3" s="6"/>
    </row>
    <row r="4" spans="1:24" ht="17.45" customHeight="1" x14ac:dyDescent="0.2">
      <c r="A4" s="208" t="s">
        <v>51</v>
      </c>
      <c r="B4" s="208"/>
      <c r="C4" s="209">
        <f>'[2]Tender Cover Sheet'!C15</f>
        <v>0</v>
      </c>
      <c r="D4" s="210"/>
      <c r="E4" s="8"/>
      <c r="F4" s="8"/>
      <c r="G4" s="8"/>
      <c r="H4" s="8"/>
      <c r="I4" s="8"/>
      <c r="J4" s="6"/>
    </row>
    <row r="5" spans="1:24" x14ac:dyDescent="0.2">
      <c r="F5" s="5"/>
      <c r="G5" s="5"/>
      <c r="H5" s="5"/>
      <c r="I5" s="5"/>
      <c r="J5" s="7"/>
    </row>
    <row r="6" spans="1:24" ht="15.75" x14ac:dyDescent="0.2">
      <c r="A6" s="258" t="s">
        <v>50</v>
      </c>
      <c r="C6" s="6"/>
      <c r="D6" s="6"/>
      <c r="E6" s="258"/>
      <c r="J6" s="7"/>
    </row>
    <row r="7" spans="1:24" x14ac:dyDescent="0.2">
      <c r="A7" s="257"/>
      <c r="C7" s="6"/>
      <c r="D7" s="6"/>
      <c r="F7" s="5"/>
      <c r="G7" s="5"/>
      <c r="H7" s="5"/>
      <c r="I7" s="5"/>
      <c r="J7" s="7"/>
    </row>
    <row r="8" spans="1:24" ht="16.5" thickBot="1" x14ac:dyDescent="0.25">
      <c r="A8" s="258" t="s">
        <v>49</v>
      </c>
      <c r="C8" s="6"/>
      <c r="D8" s="6"/>
      <c r="E8" s="258"/>
      <c r="J8" s="7"/>
    </row>
    <row r="9" spans="1:24" ht="104.45" customHeight="1" thickBot="1" x14ac:dyDescent="0.25">
      <c r="A9" s="260">
        <v>1</v>
      </c>
      <c r="B9" s="201" t="s">
        <v>154</v>
      </c>
      <c r="C9" s="201"/>
      <c r="D9" s="201"/>
      <c r="E9" s="201"/>
      <c r="F9" s="201"/>
      <c r="G9" s="4"/>
      <c r="J9" s="6"/>
    </row>
    <row r="10" spans="1:24" ht="73.349999999999994" customHeight="1" thickBot="1" x14ac:dyDescent="0.25">
      <c r="A10" s="260">
        <v>2</v>
      </c>
      <c r="B10" s="211" t="s">
        <v>155</v>
      </c>
      <c r="C10" s="212"/>
      <c r="D10" s="212"/>
      <c r="E10" s="212"/>
      <c r="F10" s="212"/>
      <c r="G10" s="5"/>
      <c r="J10" s="6"/>
    </row>
    <row r="11" spans="1:24" ht="71.45" customHeight="1" thickBot="1" x14ac:dyDescent="0.25">
      <c r="A11" s="260">
        <v>3</v>
      </c>
      <c r="B11" s="201" t="s">
        <v>57</v>
      </c>
      <c r="C11" s="201"/>
      <c r="D11" s="201"/>
      <c r="E11" s="201"/>
      <c r="F11" s="201"/>
      <c r="G11" s="4"/>
      <c r="J11" s="6"/>
    </row>
    <row r="12" spans="1:24" ht="60" customHeight="1" thickBot="1" x14ac:dyDescent="0.25">
      <c r="A12" s="260">
        <v>4</v>
      </c>
      <c r="B12" s="201" t="s">
        <v>48</v>
      </c>
      <c r="C12" s="201"/>
      <c r="D12" s="201"/>
      <c r="E12" s="201"/>
      <c r="F12" s="201"/>
      <c r="G12" s="4"/>
      <c r="J12" s="6"/>
    </row>
    <row r="13" spans="1:24" ht="30.6" customHeight="1" thickBot="1" x14ac:dyDescent="0.25">
      <c r="A13" s="260">
        <v>5</v>
      </c>
      <c r="B13" s="201" t="s">
        <v>47</v>
      </c>
      <c r="C13" s="201"/>
      <c r="D13" s="201"/>
      <c r="E13" s="201"/>
      <c r="F13" s="201"/>
      <c r="G13" s="4"/>
      <c r="J13" s="6"/>
    </row>
    <row r="14" spans="1:24" s="261" customFormat="1" ht="17.100000000000001" customHeight="1" thickBot="1" x14ac:dyDescent="0.25">
      <c r="C14" s="262"/>
      <c r="D14" s="262"/>
      <c r="E14" s="263"/>
      <c r="F14" s="264"/>
      <c r="G14" s="264"/>
      <c r="H14" s="264"/>
      <c r="I14" s="264"/>
      <c r="J14" s="265"/>
    </row>
    <row r="15" spans="1:24" ht="30" customHeight="1" thickBot="1" x14ac:dyDescent="0.25">
      <c r="C15" s="266"/>
      <c r="D15" s="266"/>
      <c r="E15" s="267"/>
      <c r="F15" s="268"/>
      <c r="G15" s="268"/>
      <c r="H15" s="213" t="s">
        <v>46</v>
      </c>
      <c r="I15" s="214"/>
      <c r="J15" s="213" t="s">
        <v>45</v>
      </c>
      <c r="K15" s="215"/>
      <c r="L15" s="215"/>
      <c r="M15" s="215"/>
      <c r="N15" s="215"/>
      <c r="O15" s="214"/>
      <c r="P15" s="213" t="s">
        <v>44</v>
      </c>
      <c r="Q15" s="215"/>
      <c r="R15" s="269"/>
      <c r="W15" s="3"/>
      <c r="X15" s="2" t="s">
        <v>2</v>
      </c>
    </row>
    <row r="16" spans="1:24" s="261" customFormat="1" ht="44.45" customHeight="1" x14ac:dyDescent="0.2">
      <c r="A16" s="216" t="s">
        <v>43</v>
      </c>
      <c r="B16" s="216" t="s">
        <v>42</v>
      </c>
      <c r="C16" s="218"/>
      <c r="D16" s="220" t="s">
        <v>41</v>
      </c>
      <c r="E16" s="220" t="s">
        <v>40</v>
      </c>
      <c r="F16" s="220" t="s">
        <v>39</v>
      </c>
      <c r="G16" s="220" t="s">
        <v>56</v>
      </c>
      <c r="H16" s="220" t="s">
        <v>38</v>
      </c>
      <c r="I16" s="220" t="s">
        <v>37</v>
      </c>
      <c r="J16" s="220" t="s">
        <v>36</v>
      </c>
      <c r="K16" s="220" t="s">
        <v>35</v>
      </c>
      <c r="L16" s="220" t="s">
        <v>34</v>
      </c>
      <c r="M16" s="220" t="s">
        <v>33</v>
      </c>
      <c r="N16" s="220" t="s">
        <v>55</v>
      </c>
      <c r="O16" s="220" t="s">
        <v>32</v>
      </c>
      <c r="P16" s="220" t="s">
        <v>71</v>
      </c>
      <c r="Q16" s="220" t="s">
        <v>72</v>
      </c>
      <c r="V16" s="270" t="s">
        <v>1</v>
      </c>
      <c r="W16" s="1" t="s">
        <v>31</v>
      </c>
    </row>
    <row r="17" spans="1:23" s="261" customFormat="1" ht="38.450000000000003" customHeight="1" x14ac:dyDescent="0.2">
      <c r="A17" s="217"/>
      <c r="B17" s="217"/>
      <c r="C17" s="219"/>
      <c r="D17" s="221"/>
      <c r="E17" s="221"/>
      <c r="F17" s="221"/>
      <c r="G17" s="221"/>
      <c r="H17" s="221"/>
      <c r="I17" s="221"/>
      <c r="J17" s="221"/>
      <c r="K17" s="221"/>
      <c r="L17" s="221"/>
      <c r="M17" s="221"/>
      <c r="N17" s="221"/>
      <c r="O17" s="221"/>
      <c r="P17" s="221"/>
      <c r="Q17" s="221"/>
      <c r="V17" s="270" t="s">
        <v>30</v>
      </c>
      <c r="W17" s="1" t="s">
        <v>29</v>
      </c>
    </row>
    <row r="18" spans="1:23" s="261" customFormat="1" ht="31.35" customHeight="1" thickBot="1" x14ac:dyDescent="0.25">
      <c r="A18" s="271">
        <v>1</v>
      </c>
      <c r="B18" s="272" t="s">
        <v>19</v>
      </c>
      <c r="C18" s="273"/>
      <c r="D18" s="274" t="s">
        <v>3</v>
      </c>
      <c r="E18" s="294">
        <v>540</v>
      </c>
      <c r="F18" s="275"/>
      <c r="G18" s="276"/>
      <c r="H18" s="277">
        <f t="shared" ref="H18:H32" si="0">(F18+G18)*E18</f>
        <v>0</v>
      </c>
      <c r="I18" s="278" t="s">
        <v>2</v>
      </c>
      <c r="J18" s="279">
        <f>IF(I18&lt;&gt;"",VLOOKUP(I18,'[2]5.1.3 Exchange Rates'!$C$23:$E$38,2,FALSE),"")</f>
        <v>0</v>
      </c>
      <c r="K18" s="278"/>
      <c r="L18" s="280">
        <f t="shared" ref="L18:L32" si="1">E18*K18</f>
        <v>0</v>
      </c>
      <c r="M18" s="280">
        <f t="shared" ref="M18:M32" si="2">L18*J18</f>
        <v>0</v>
      </c>
      <c r="N18" s="278"/>
      <c r="O18" s="277">
        <f>M18+H18+N18</f>
        <v>0</v>
      </c>
      <c r="P18" s="278"/>
      <c r="Q18" s="277">
        <f t="shared" ref="Q18:Q32" si="3">O18+P18</f>
        <v>0</v>
      </c>
      <c r="V18" s="270" t="s">
        <v>26</v>
      </c>
      <c r="W18" s="1" t="s">
        <v>25</v>
      </c>
    </row>
    <row r="19" spans="1:23" s="261" customFormat="1" ht="31.35" customHeight="1" thickBot="1" x14ac:dyDescent="0.25">
      <c r="A19" s="271">
        <v>2</v>
      </c>
      <c r="B19" s="281" t="s">
        <v>11</v>
      </c>
      <c r="C19" s="282">
        <v>300</v>
      </c>
      <c r="D19" s="274" t="s">
        <v>3</v>
      </c>
      <c r="E19" s="294">
        <v>240</v>
      </c>
      <c r="F19" s="275"/>
      <c r="G19" s="276"/>
      <c r="H19" s="277">
        <f t="shared" si="0"/>
        <v>0</v>
      </c>
      <c r="I19" s="278" t="s">
        <v>2</v>
      </c>
      <c r="J19" s="279">
        <f>IF(I19&lt;&gt;"",VLOOKUP(I19,'[2]5.1.3 Exchange Rates'!$C$23:$E$38,2,FALSE),"")</f>
        <v>0</v>
      </c>
      <c r="K19" s="278"/>
      <c r="L19" s="280">
        <f t="shared" si="1"/>
        <v>0</v>
      </c>
      <c r="M19" s="280">
        <f t="shared" si="2"/>
        <v>0</v>
      </c>
      <c r="N19" s="278"/>
      <c r="O19" s="277">
        <f t="shared" ref="O19:O31" si="4">M19+H19+N19</f>
        <v>0</v>
      </c>
      <c r="P19" s="278"/>
      <c r="Q19" s="277">
        <f t="shared" si="3"/>
        <v>0</v>
      </c>
      <c r="V19" s="270" t="s">
        <v>26</v>
      </c>
      <c r="W19" s="1" t="s">
        <v>25</v>
      </c>
    </row>
    <row r="20" spans="1:23" s="261" customFormat="1" ht="31.35" customHeight="1" thickBot="1" x14ac:dyDescent="0.25">
      <c r="A20" s="271">
        <v>3</v>
      </c>
      <c r="B20" s="281" t="s">
        <v>10</v>
      </c>
      <c r="C20" s="282">
        <v>450</v>
      </c>
      <c r="D20" s="274" t="s">
        <v>3</v>
      </c>
      <c r="E20" s="294">
        <v>390</v>
      </c>
      <c r="F20" s="275"/>
      <c r="G20" s="276"/>
      <c r="H20" s="277">
        <f t="shared" si="0"/>
        <v>0</v>
      </c>
      <c r="I20" s="278" t="s">
        <v>2</v>
      </c>
      <c r="J20" s="279">
        <f>IF(I20&lt;&gt;"",VLOOKUP(I20,'[2]5.1.3 Exchange Rates'!$C$23:$E$38,2,FALSE),"")</f>
        <v>0</v>
      </c>
      <c r="K20" s="278"/>
      <c r="L20" s="280">
        <f t="shared" si="1"/>
        <v>0</v>
      </c>
      <c r="M20" s="280">
        <f t="shared" si="2"/>
        <v>0</v>
      </c>
      <c r="N20" s="278"/>
      <c r="O20" s="277">
        <f t="shared" si="4"/>
        <v>0</v>
      </c>
      <c r="P20" s="278"/>
      <c r="Q20" s="277">
        <f t="shared" si="3"/>
        <v>0</v>
      </c>
      <c r="V20" s="270" t="s">
        <v>22</v>
      </c>
      <c r="W20" s="1" t="s">
        <v>21</v>
      </c>
    </row>
    <row r="21" spans="1:23" s="261" customFormat="1" ht="31.35" customHeight="1" thickBot="1" x14ac:dyDescent="0.25">
      <c r="A21" s="271">
        <v>4</v>
      </c>
      <c r="B21" s="281" t="s">
        <v>6</v>
      </c>
      <c r="C21" s="282">
        <v>300</v>
      </c>
      <c r="D21" s="274" t="s">
        <v>3</v>
      </c>
      <c r="E21" s="294">
        <v>270</v>
      </c>
      <c r="F21" s="275"/>
      <c r="G21" s="276"/>
      <c r="H21" s="277">
        <f t="shared" si="0"/>
        <v>0</v>
      </c>
      <c r="I21" s="278" t="s">
        <v>2</v>
      </c>
      <c r="J21" s="279">
        <f>IF(I21&lt;&gt;"",VLOOKUP(I21,'[2]5.1.3 Exchange Rates'!$C$23:$E$38,2,FALSE),"")</f>
        <v>0</v>
      </c>
      <c r="K21" s="278"/>
      <c r="L21" s="280">
        <f t="shared" si="1"/>
        <v>0</v>
      </c>
      <c r="M21" s="280">
        <f t="shared" si="2"/>
        <v>0</v>
      </c>
      <c r="N21" s="278"/>
      <c r="O21" s="277">
        <f t="shared" si="4"/>
        <v>0</v>
      </c>
      <c r="P21" s="278"/>
      <c r="Q21" s="277">
        <f t="shared" si="3"/>
        <v>0</v>
      </c>
      <c r="V21" s="270" t="s">
        <v>22</v>
      </c>
      <c r="W21" s="1" t="s">
        <v>21</v>
      </c>
    </row>
    <row r="22" spans="1:23" s="261" customFormat="1" ht="31.35" customHeight="1" thickBot="1" x14ac:dyDescent="0.25">
      <c r="A22" s="271">
        <v>5</v>
      </c>
      <c r="B22" s="281" t="s">
        <v>4</v>
      </c>
      <c r="C22" s="282">
        <v>300</v>
      </c>
      <c r="D22" s="274" t="s">
        <v>3</v>
      </c>
      <c r="E22" s="294">
        <v>270</v>
      </c>
      <c r="F22" s="275"/>
      <c r="G22" s="276"/>
      <c r="H22" s="277">
        <f t="shared" si="0"/>
        <v>0</v>
      </c>
      <c r="I22" s="278" t="s">
        <v>2</v>
      </c>
      <c r="J22" s="279">
        <f>IF(I22&lt;&gt;"",VLOOKUP(I22,'[2]5.1.3 Exchange Rates'!$C$23:$E$38,2,FALSE),"")</f>
        <v>0</v>
      </c>
      <c r="K22" s="278"/>
      <c r="L22" s="280">
        <f t="shared" si="1"/>
        <v>0</v>
      </c>
      <c r="M22" s="280">
        <f t="shared" si="2"/>
        <v>0</v>
      </c>
      <c r="N22" s="278"/>
      <c r="O22" s="277">
        <f t="shared" si="4"/>
        <v>0</v>
      </c>
      <c r="P22" s="278"/>
      <c r="Q22" s="277">
        <f t="shared" si="3"/>
        <v>0</v>
      </c>
      <c r="V22" s="270" t="s">
        <v>17</v>
      </c>
      <c r="W22" s="1" t="s">
        <v>16</v>
      </c>
    </row>
    <row r="23" spans="1:23" s="261" customFormat="1" ht="31.35" customHeight="1" thickBot="1" x14ac:dyDescent="0.25">
      <c r="A23" s="271">
        <v>6</v>
      </c>
      <c r="B23" s="281" t="s">
        <v>24</v>
      </c>
      <c r="C23" s="282">
        <v>300</v>
      </c>
      <c r="D23" s="274" t="s">
        <v>3</v>
      </c>
      <c r="E23" s="294">
        <v>270</v>
      </c>
      <c r="F23" s="275"/>
      <c r="G23" s="276"/>
      <c r="H23" s="277">
        <f t="shared" si="0"/>
        <v>0</v>
      </c>
      <c r="I23" s="278" t="s">
        <v>2</v>
      </c>
      <c r="J23" s="279">
        <f>IF(I23&lt;&gt;"",VLOOKUP(I23,'[2]5.1.3 Exchange Rates'!$C$23:$E$38,2,FALSE),"")</f>
        <v>0</v>
      </c>
      <c r="K23" s="278"/>
      <c r="L23" s="280">
        <f t="shared" si="1"/>
        <v>0</v>
      </c>
      <c r="M23" s="280">
        <f t="shared" si="2"/>
        <v>0</v>
      </c>
      <c r="N23" s="278"/>
      <c r="O23" s="277">
        <f t="shared" si="4"/>
        <v>0</v>
      </c>
      <c r="P23" s="278"/>
      <c r="Q23" s="277">
        <f t="shared" si="3"/>
        <v>0</v>
      </c>
      <c r="V23" s="270" t="s">
        <v>17</v>
      </c>
      <c r="W23" s="1" t="s">
        <v>16</v>
      </c>
    </row>
    <row r="24" spans="1:23" s="261" customFormat="1" ht="31.35" customHeight="1" thickBot="1" x14ac:dyDescent="0.25">
      <c r="A24" s="271">
        <v>7</v>
      </c>
      <c r="B24" s="281" t="s">
        <v>9</v>
      </c>
      <c r="C24" s="282">
        <v>540</v>
      </c>
      <c r="D24" s="274" t="s">
        <v>3</v>
      </c>
      <c r="E24" s="294">
        <v>450</v>
      </c>
      <c r="F24" s="275"/>
      <c r="G24" s="276"/>
      <c r="H24" s="277">
        <f t="shared" si="0"/>
        <v>0</v>
      </c>
      <c r="I24" s="278" t="s">
        <v>2</v>
      </c>
      <c r="J24" s="279">
        <f>IF(I24&lt;&gt;"",VLOOKUP(I24,'[2]5.1.3 Exchange Rates'!$C$23:$E$38,2,FALSE),"")</f>
        <v>0</v>
      </c>
      <c r="K24" s="278"/>
      <c r="L24" s="280">
        <f t="shared" si="1"/>
        <v>0</v>
      </c>
      <c r="M24" s="280">
        <f t="shared" si="2"/>
        <v>0</v>
      </c>
      <c r="N24" s="278"/>
      <c r="O24" s="277">
        <f t="shared" si="4"/>
        <v>0</v>
      </c>
      <c r="P24" s="278"/>
      <c r="Q24" s="277">
        <f t="shared" si="3"/>
        <v>0</v>
      </c>
      <c r="V24" s="270" t="s">
        <v>17</v>
      </c>
      <c r="W24" s="1" t="s">
        <v>16</v>
      </c>
    </row>
    <row r="25" spans="1:23" s="261" customFormat="1" ht="31.35" customHeight="1" thickBot="1" x14ac:dyDescent="0.25">
      <c r="A25" s="271">
        <v>8</v>
      </c>
      <c r="B25" s="281" t="s">
        <v>28</v>
      </c>
      <c r="C25" s="282">
        <v>300</v>
      </c>
      <c r="D25" s="274" t="s">
        <v>3</v>
      </c>
      <c r="E25" s="294">
        <v>270</v>
      </c>
      <c r="F25" s="275"/>
      <c r="G25" s="276"/>
      <c r="H25" s="277">
        <f t="shared" si="0"/>
        <v>0</v>
      </c>
      <c r="I25" s="278" t="s">
        <v>2</v>
      </c>
      <c r="J25" s="279">
        <f>IF(I25&lt;&gt;"",VLOOKUP(I25,'[2]5.1.3 Exchange Rates'!$C$23:$E$38,2,FALSE),"")</f>
        <v>0</v>
      </c>
      <c r="K25" s="278"/>
      <c r="L25" s="280">
        <f t="shared" si="1"/>
        <v>0</v>
      </c>
      <c r="M25" s="280">
        <f t="shared" si="2"/>
        <v>0</v>
      </c>
      <c r="N25" s="278"/>
      <c r="O25" s="277">
        <f t="shared" si="4"/>
        <v>0</v>
      </c>
      <c r="P25" s="278"/>
      <c r="Q25" s="277">
        <f t="shared" si="3"/>
        <v>0</v>
      </c>
      <c r="V25" s="270" t="s">
        <v>17</v>
      </c>
      <c r="W25" s="1" t="s">
        <v>16</v>
      </c>
    </row>
    <row r="26" spans="1:23" s="261" customFormat="1" ht="31.35" customHeight="1" thickBot="1" x14ac:dyDescent="0.25">
      <c r="A26" s="271">
        <v>9</v>
      </c>
      <c r="B26" s="281" t="s">
        <v>20</v>
      </c>
      <c r="C26" s="282">
        <v>150</v>
      </c>
      <c r="D26" s="274" t="s">
        <v>3</v>
      </c>
      <c r="E26" s="294">
        <v>120</v>
      </c>
      <c r="F26" s="275"/>
      <c r="G26" s="276"/>
      <c r="H26" s="277">
        <f t="shared" si="0"/>
        <v>0</v>
      </c>
      <c r="I26" s="278" t="s">
        <v>2</v>
      </c>
      <c r="J26" s="279">
        <f>IF(I26&lt;&gt;"",VLOOKUP(I26,'[2]5.1.3 Exchange Rates'!$C$23:$E$38,2,FALSE),"")</f>
        <v>0</v>
      </c>
      <c r="K26" s="278"/>
      <c r="L26" s="280">
        <f t="shared" si="1"/>
        <v>0</v>
      </c>
      <c r="M26" s="280">
        <f t="shared" si="2"/>
        <v>0</v>
      </c>
      <c r="N26" s="278"/>
      <c r="O26" s="277">
        <f t="shared" si="4"/>
        <v>0</v>
      </c>
      <c r="P26" s="278"/>
      <c r="Q26" s="277">
        <f t="shared" si="3"/>
        <v>0</v>
      </c>
      <c r="V26" s="270" t="s">
        <v>13</v>
      </c>
      <c r="W26" s="1" t="s">
        <v>12</v>
      </c>
    </row>
    <row r="27" spans="1:23" s="261" customFormat="1" ht="31.35" customHeight="1" thickBot="1" x14ac:dyDescent="0.25">
      <c r="A27" s="271">
        <v>10</v>
      </c>
      <c r="B27" s="281" t="s">
        <v>23</v>
      </c>
      <c r="C27" s="282">
        <v>150</v>
      </c>
      <c r="D27" s="274" t="s">
        <v>3</v>
      </c>
      <c r="E27" s="294">
        <v>120</v>
      </c>
      <c r="F27" s="275"/>
      <c r="G27" s="276"/>
      <c r="H27" s="277">
        <f t="shared" si="0"/>
        <v>0</v>
      </c>
      <c r="I27" s="278" t="s">
        <v>2</v>
      </c>
      <c r="J27" s="279">
        <f>IF(I27&lt;&gt;"",VLOOKUP(I27,'[2]5.1.3 Exchange Rates'!$C$23:$E$38,2,FALSE),"")</f>
        <v>0</v>
      </c>
      <c r="K27" s="278"/>
      <c r="L27" s="280">
        <f t="shared" si="1"/>
        <v>0</v>
      </c>
      <c r="M27" s="280">
        <f t="shared" si="2"/>
        <v>0</v>
      </c>
      <c r="N27" s="278"/>
      <c r="O27" s="277">
        <f t="shared" si="4"/>
        <v>0</v>
      </c>
      <c r="P27" s="278"/>
      <c r="Q27" s="277">
        <f t="shared" si="3"/>
        <v>0</v>
      </c>
      <c r="V27" s="270" t="s">
        <v>13</v>
      </c>
      <c r="W27" s="1" t="s">
        <v>12</v>
      </c>
    </row>
    <row r="28" spans="1:23" s="261" customFormat="1" ht="31.35" customHeight="1" thickBot="1" x14ac:dyDescent="0.25">
      <c r="A28" s="271">
        <v>11</v>
      </c>
      <c r="B28" s="281" t="s">
        <v>27</v>
      </c>
      <c r="C28" s="282">
        <v>300</v>
      </c>
      <c r="D28" s="274" t="s">
        <v>3</v>
      </c>
      <c r="E28" s="294">
        <v>270</v>
      </c>
      <c r="F28" s="275"/>
      <c r="G28" s="276"/>
      <c r="H28" s="277">
        <f t="shared" si="0"/>
        <v>0</v>
      </c>
      <c r="I28" s="278" t="s">
        <v>2</v>
      </c>
      <c r="J28" s="279">
        <f>IF(I28&lt;&gt;"",VLOOKUP(I28,'[2]5.1.3 Exchange Rates'!$C$23:$E$38,2,FALSE),"")</f>
        <v>0</v>
      </c>
      <c r="K28" s="278"/>
      <c r="L28" s="280">
        <f t="shared" si="1"/>
        <v>0</v>
      </c>
      <c r="M28" s="280">
        <f t="shared" si="2"/>
        <v>0</v>
      </c>
      <c r="N28" s="278"/>
      <c r="O28" s="277">
        <f t="shared" si="4"/>
        <v>0</v>
      </c>
      <c r="P28" s="278"/>
      <c r="Q28" s="277">
        <f t="shared" si="3"/>
        <v>0</v>
      </c>
      <c r="V28" s="270"/>
      <c r="W28" s="1"/>
    </row>
    <row r="29" spans="1:23" s="261" customFormat="1" ht="31.35" customHeight="1" thickBot="1" x14ac:dyDescent="0.25">
      <c r="A29" s="271">
        <v>12</v>
      </c>
      <c r="B29" s="281" t="s">
        <v>15</v>
      </c>
      <c r="C29" s="282">
        <v>600</v>
      </c>
      <c r="D29" s="274" t="s">
        <v>3</v>
      </c>
      <c r="E29" s="294">
        <v>540</v>
      </c>
      <c r="F29" s="275"/>
      <c r="G29" s="283"/>
      <c r="H29" s="277">
        <f t="shared" si="0"/>
        <v>0</v>
      </c>
      <c r="I29" s="278" t="s">
        <v>2</v>
      </c>
      <c r="J29" s="284">
        <f>IF(I29&lt;&gt;"",VLOOKUP(I29,'[2]5.1.3 Exchange Rates'!$C$23:$E$38,2,FALSE),"")</f>
        <v>0</v>
      </c>
      <c r="K29" s="278"/>
      <c r="L29" s="280">
        <f t="shared" si="1"/>
        <v>0</v>
      </c>
      <c r="M29" s="280">
        <f t="shared" si="2"/>
        <v>0</v>
      </c>
      <c r="N29" s="278"/>
      <c r="O29" s="277">
        <f t="shared" si="4"/>
        <v>0</v>
      </c>
      <c r="P29" s="278"/>
      <c r="Q29" s="277">
        <f t="shared" si="3"/>
        <v>0</v>
      </c>
      <c r="V29" s="270" t="s">
        <v>8</v>
      </c>
      <c r="W29" s="1" t="s">
        <v>7</v>
      </c>
    </row>
    <row r="30" spans="1:23" s="261" customFormat="1" ht="31.35" customHeight="1" thickBot="1" x14ac:dyDescent="0.25">
      <c r="A30" s="271">
        <v>13</v>
      </c>
      <c r="B30" s="281" t="s">
        <v>14</v>
      </c>
      <c r="C30" s="282">
        <v>300</v>
      </c>
      <c r="D30" s="274" t="s">
        <v>3</v>
      </c>
      <c r="E30" s="294">
        <v>270</v>
      </c>
      <c r="F30" s="275"/>
      <c r="G30" s="283"/>
      <c r="H30" s="277">
        <f t="shared" si="0"/>
        <v>0</v>
      </c>
      <c r="I30" s="278" t="s">
        <v>2</v>
      </c>
      <c r="J30" s="284">
        <f>IF(I30&lt;&gt;"",VLOOKUP(I30,'[2]5.1.3 Exchange Rates'!$C$23:$E$38,2,FALSE),"")</f>
        <v>0</v>
      </c>
      <c r="K30" s="278"/>
      <c r="L30" s="280">
        <f t="shared" si="1"/>
        <v>0</v>
      </c>
      <c r="M30" s="280">
        <f t="shared" si="2"/>
        <v>0</v>
      </c>
      <c r="N30" s="278"/>
      <c r="O30" s="277">
        <f t="shared" si="4"/>
        <v>0</v>
      </c>
      <c r="P30" s="278"/>
      <c r="Q30" s="277">
        <f t="shared" si="3"/>
        <v>0</v>
      </c>
      <c r="V30" s="270" t="s">
        <v>8</v>
      </c>
      <c r="W30" s="1" t="s">
        <v>7</v>
      </c>
    </row>
    <row r="31" spans="1:23" s="261" customFormat="1" ht="31.35" customHeight="1" thickBot="1" x14ac:dyDescent="0.25">
      <c r="A31" s="271">
        <v>14</v>
      </c>
      <c r="B31" s="281" t="s">
        <v>5</v>
      </c>
      <c r="C31" s="282">
        <v>240</v>
      </c>
      <c r="D31" s="274" t="s">
        <v>3</v>
      </c>
      <c r="E31" s="294">
        <v>180</v>
      </c>
      <c r="F31" s="275"/>
      <c r="G31" s="283"/>
      <c r="H31" s="277">
        <f t="shared" si="0"/>
        <v>0</v>
      </c>
      <c r="I31" s="278" t="s">
        <v>2</v>
      </c>
      <c r="J31" s="284">
        <f>IF(I31&lt;&gt;"",VLOOKUP(I31,'[2]5.1.3 Exchange Rates'!$C$23:$E$38,2,FALSE),"")</f>
        <v>0</v>
      </c>
      <c r="K31" s="278"/>
      <c r="L31" s="280">
        <f t="shared" si="1"/>
        <v>0</v>
      </c>
      <c r="M31" s="280">
        <f t="shared" si="2"/>
        <v>0</v>
      </c>
      <c r="N31" s="278"/>
      <c r="O31" s="277">
        <f t="shared" si="4"/>
        <v>0</v>
      </c>
      <c r="P31" s="278"/>
      <c r="Q31" s="277">
        <f t="shared" si="3"/>
        <v>0</v>
      </c>
      <c r="V31" s="270"/>
      <c r="W31" s="1"/>
    </row>
    <row r="32" spans="1:23" s="261" customFormat="1" ht="31.35" customHeight="1" thickBot="1" x14ac:dyDescent="0.25">
      <c r="A32" s="271">
        <v>15</v>
      </c>
      <c r="B32" s="281" t="s">
        <v>18</v>
      </c>
      <c r="C32" s="282">
        <v>150</v>
      </c>
      <c r="D32" s="274" t="s">
        <v>3</v>
      </c>
      <c r="E32" s="294">
        <v>120</v>
      </c>
      <c r="F32" s="275"/>
      <c r="G32" s="283"/>
      <c r="H32" s="277">
        <f t="shared" si="0"/>
        <v>0</v>
      </c>
      <c r="I32" s="278" t="s">
        <v>2</v>
      </c>
      <c r="J32" s="284">
        <f>IF(I32&lt;&gt;"",VLOOKUP(I32,'[2]5.1.3 Exchange Rates'!$C$23:$E$38,2,FALSE),"")</f>
        <v>0</v>
      </c>
      <c r="K32" s="278"/>
      <c r="L32" s="280">
        <f t="shared" si="1"/>
        <v>0</v>
      </c>
      <c r="M32" s="280">
        <f t="shared" si="2"/>
        <v>0</v>
      </c>
      <c r="N32" s="278"/>
      <c r="O32" s="277">
        <f>M32+H32+N32</f>
        <v>0</v>
      </c>
      <c r="P32" s="278"/>
      <c r="Q32" s="277">
        <f t="shared" si="3"/>
        <v>0</v>
      </c>
      <c r="V32" s="270"/>
      <c r="W32" s="1"/>
    </row>
    <row r="33" spans="1:24" s="261" customFormat="1" ht="31.35" customHeight="1" thickTop="1" thickBot="1" x14ac:dyDescent="0.25">
      <c r="A33" s="285"/>
      <c r="B33" s="286" t="s">
        <v>0</v>
      </c>
      <c r="C33" s="287"/>
      <c r="D33" s="288"/>
      <c r="E33" s="295">
        <v>4320</v>
      </c>
      <c r="F33" s="289"/>
      <c r="G33" s="290"/>
      <c r="H33" s="291">
        <f>SUM(H18:H32)</f>
        <v>0</v>
      </c>
      <c r="I33" s="292"/>
      <c r="J33" s="291">
        <f>SUM(J18:J32)</f>
        <v>0</v>
      </c>
      <c r="K33" s="292"/>
      <c r="L33" s="291">
        <f>SUM(L18:L32)</f>
        <v>0</v>
      </c>
      <c r="M33" s="291">
        <f>SUM(M18:M32)</f>
        <v>0</v>
      </c>
      <c r="N33" s="292"/>
      <c r="O33" s="291">
        <f>SUM(O18:O32)</f>
        <v>0</v>
      </c>
      <c r="P33" s="292"/>
      <c r="Q33" s="291">
        <f>SUM(Q18:Q32)</f>
        <v>0</v>
      </c>
      <c r="V33" s="270"/>
      <c r="W33" s="1"/>
    </row>
    <row r="34" spans="1:24" ht="15.75" thickTop="1" x14ac:dyDescent="0.2">
      <c r="X34" s="1"/>
    </row>
    <row r="40" spans="1:24" x14ac:dyDescent="0.2">
      <c r="D40" s="259"/>
      <c r="E40" s="293"/>
      <c r="F40" s="6"/>
      <c r="G40" s="6"/>
      <c r="H40" s="6"/>
      <c r="I40" s="6"/>
      <c r="J40" s="6"/>
    </row>
    <row r="41" spans="1:24" x14ac:dyDescent="0.2">
      <c r="D41" s="259"/>
      <c r="E41" s="293"/>
      <c r="F41" s="6"/>
      <c r="G41" s="6"/>
      <c r="H41" s="6"/>
      <c r="I41" s="6"/>
      <c r="J41" s="6"/>
    </row>
    <row r="42" spans="1:24" x14ac:dyDescent="0.2">
      <c r="D42" s="259"/>
      <c r="E42" s="293"/>
      <c r="F42" s="6"/>
      <c r="G42" s="6"/>
      <c r="H42" s="6"/>
      <c r="I42" s="6"/>
      <c r="J42" s="6"/>
    </row>
    <row r="43" spans="1:24" x14ac:dyDescent="0.2">
      <c r="D43" s="259"/>
      <c r="E43" s="293"/>
      <c r="F43" s="6"/>
      <c r="G43" s="6"/>
      <c r="H43" s="6"/>
      <c r="I43" s="6"/>
      <c r="J43" s="6"/>
    </row>
    <row r="44" spans="1:24" x14ac:dyDescent="0.2">
      <c r="D44" s="259"/>
      <c r="E44" s="293"/>
      <c r="F44" s="6"/>
      <c r="G44" s="6"/>
      <c r="H44" s="6"/>
      <c r="I44" s="6"/>
      <c r="J44" s="6"/>
    </row>
    <row r="45" spans="1:24" x14ac:dyDescent="0.2">
      <c r="D45" s="259"/>
      <c r="E45" s="293"/>
      <c r="F45" s="6"/>
      <c r="G45" s="6"/>
      <c r="H45" s="6"/>
      <c r="I45" s="6"/>
      <c r="J45" s="6"/>
    </row>
    <row r="46" spans="1:24" x14ac:dyDescent="0.2">
      <c r="D46" s="6"/>
      <c r="E46" s="6"/>
      <c r="F46" s="6"/>
      <c r="G46" s="6"/>
      <c r="H46" s="6"/>
      <c r="I46" s="6"/>
      <c r="J46" s="6"/>
    </row>
    <row r="47" spans="1:24" x14ac:dyDescent="0.2">
      <c r="D47" s="6"/>
      <c r="E47" s="6"/>
      <c r="F47" s="6"/>
      <c r="G47" s="6"/>
      <c r="H47" s="6"/>
      <c r="I47" s="6"/>
      <c r="J47" s="6"/>
    </row>
    <row r="48" spans="1:24" x14ac:dyDescent="0.2">
      <c r="D48" s="6"/>
      <c r="E48" s="6"/>
      <c r="F48" s="6"/>
      <c r="G48" s="6"/>
      <c r="H48" s="6"/>
      <c r="I48" s="6"/>
      <c r="J48" s="6"/>
    </row>
    <row r="49" spans="3:10" x14ac:dyDescent="0.2">
      <c r="D49" s="6"/>
      <c r="E49" s="6"/>
      <c r="F49" s="6"/>
      <c r="G49" s="6"/>
      <c r="H49" s="6"/>
      <c r="I49" s="6"/>
      <c r="J49" s="6"/>
    </row>
    <row r="50" spans="3:10" x14ac:dyDescent="0.2">
      <c r="C50" s="257"/>
      <c r="D50" s="6"/>
      <c r="E50" s="6"/>
      <c r="F50" s="6"/>
      <c r="G50" s="6"/>
      <c r="H50" s="6"/>
      <c r="I50" s="6"/>
      <c r="J50" s="6"/>
    </row>
    <row r="51" spans="3:10" x14ac:dyDescent="0.2">
      <c r="C51" s="257"/>
      <c r="D51" s="6"/>
      <c r="E51" s="6"/>
      <c r="F51" s="6"/>
      <c r="G51" s="6"/>
      <c r="H51" s="6"/>
      <c r="I51" s="6"/>
      <c r="J51" s="6"/>
    </row>
    <row r="52" spans="3:10" x14ac:dyDescent="0.2">
      <c r="C52" s="257"/>
      <c r="D52" s="6"/>
      <c r="E52" s="6"/>
      <c r="F52" s="6"/>
      <c r="G52" s="6"/>
      <c r="H52" s="6"/>
      <c r="I52" s="6"/>
      <c r="J52" s="6"/>
    </row>
    <row r="53" spans="3:10" x14ac:dyDescent="0.2">
      <c r="C53" s="257"/>
      <c r="D53" s="6"/>
      <c r="E53" s="6"/>
      <c r="F53" s="6"/>
      <c r="G53" s="6"/>
      <c r="H53" s="6"/>
      <c r="I53" s="6"/>
      <c r="J53" s="6"/>
    </row>
    <row r="54" spans="3:10" x14ac:dyDescent="0.2">
      <c r="C54" s="257"/>
      <c r="D54" s="6"/>
      <c r="E54" s="6"/>
      <c r="F54" s="6"/>
      <c r="G54" s="6"/>
      <c r="H54" s="6"/>
      <c r="I54" s="6"/>
      <c r="J54" s="6"/>
    </row>
    <row r="55" spans="3:10" x14ac:dyDescent="0.2">
      <c r="C55" s="257"/>
      <c r="D55" s="6"/>
      <c r="E55" s="6"/>
      <c r="F55" s="6"/>
      <c r="G55" s="6"/>
      <c r="H55" s="6"/>
      <c r="I55" s="6"/>
      <c r="J55" s="6"/>
    </row>
    <row r="56" spans="3:10" x14ac:dyDescent="0.2">
      <c r="C56" s="257"/>
      <c r="D56" s="6"/>
      <c r="E56" s="6"/>
      <c r="F56" s="6"/>
      <c r="G56" s="6"/>
      <c r="H56" s="6"/>
      <c r="I56" s="6"/>
      <c r="J56" s="6"/>
    </row>
    <row r="57" spans="3:10" x14ac:dyDescent="0.2">
      <c r="C57" s="257"/>
      <c r="D57" s="6"/>
      <c r="E57" s="6"/>
      <c r="F57" s="6"/>
      <c r="G57" s="6"/>
      <c r="H57" s="6"/>
      <c r="I57" s="6"/>
      <c r="J57" s="6"/>
    </row>
    <row r="58" spans="3:10" x14ac:dyDescent="0.2">
      <c r="C58" s="257"/>
      <c r="D58" s="259"/>
      <c r="E58" s="259"/>
      <c r="F58" s="293"/>
      <c r="G58" s="6"/>
      <c r="H58" s="6"/>
      <c r="I58" s="6"/>
      <c r="J58" s="6"/>
    </row>
    <row r="59" spans="3:10" x14ac:dyDescent="0.2">
      <c r="C59" s="257"/>
      <c r="D59" s="259"/>
      <c r="E59" s="259"/>
      <c r="F59" s="293"/>
      <c r="G59" s="6"/>
      <c r="H59" s="6"/>
      <c r="I59" s="6"/>
      <c r="J59" s="6"/>
    </row>
    <row r="60" spans="3:10" x14ac:dyDescent="0.2">
      <c r="C60" s="257"/>
      <c r="D60" s="259"/>
      <c r="E60" s="259"/>
      <c r="H60" s="293"/>
      <c r="I60" s="6"/>
      <c r="J60" s="6"/>
    </row>
  </sheetData>
  <dataConsolidate/>
  <mergeCells count="48">
    <mergeCell ref="N16:N17"/>
    <mergeCell ref="B28:C28"/>
    <mergeCell ref="B29:C29"/>
    <mergeCell ref="B31:C31"/>
    <mergeCell ref="B33:C33"/>
    <mergeCell ref="B24:C24"/>
    <mergeCell ref="B25:C25"/>
    <mergeCell ref="B27:C27"/>
    <mergeCell ref="B30:C30"/>
    <mergeCell ref="B32:C32"/>
    <mergeCell ref="G16:G17"/>
    <mergeCell ref="B19:C19"/>
    <mergeCell ref="B21:C21"/>
    <mergeCell ref="B23:C23"/>
    <mergeCell ref="H16:H17"/>
    <mergeCell ref="H15:I15"/>
    <mergeCell ref="J15:O15"/>
    <mergeCell ref="P15:Q15"/>
    <mergeCell ref="A16:A17"/>
    <mergeCell ref="B16:C17"/>
    <mergeCell ref="D16:D17"/>
    <mergeCell ref="E16:E17"/>
    <mergeCell ref="F16:F17"/>
    <mergeCell ref="Q16:Q17"/>
    <mergeCell ref="I16:I17"/>
    <mergeCell ref="J16:J17"/>
    <mergeCell ref="K16:K17"/>
    <mergeCell ref="L16:L17"/>
    <mergeCell ref="M16:M17"/>
    <mergeCell ref="O16:O17"/>
    <mergeCell ref="P16:P17"/>
    <mergeCell ref="C4:D4"/>
    <mergeCell ref="B18:C18"/>
    <mergeCell ref="B20:C20"/>
    <mergeCell ref="B22:C22"/>
    <mergeCell ref="B26:C26"/>
    <mergeCell ref="B9:F9"/>
    <mergeCell ref="B10:F10"/>
    <mergeCell ref="B11:F11"/>
    <mergeCell ref="B12:F12"/>
    <mergeCell ref="B13:F13"/>
    <mergeCell ref="A4:B4"/>
    <mergeCell ref="A1:B1"/>
    <mergeCell ref="C1:D1"/>
    <mergeCell ref="A2:B2"/>
    <mergeCell ref="C2:D2"/>
    <mergeCell ref="A3:B3"/>
    <mergeCell ref="C3:D3"/>
  </mergeCells>
  <dataValidations count="2">
    <dataValidation type="list" allowBlank="1" showInputMessage="1" showErrorMessage="1" sqref="I65553:I65569 WVP983057:WVP983073 WLT983057:WLT983073 WBX983057:WBX983073 VSB983057:VSB983073 VIF983057:VIF983073 UYJ983057:UYJ983073 UON983057:UON983073 UER983057:UER983073 TUV983057:TUV983073 TKZ983057:TKZ983073 TBD983057:TBD983073 SRH983057:SRH983073 SHL983057:SHL983073 RXP983057:RXP983073 RNT983057:RNT983073 RDX983057:RDX983073 QUB983057:QUB983073 QKF983057:QKF983073 QAJ983057:QAJ983073 PQN983057:PQN983073 PGR983057:PGR983073 OWV983057:OWV983073 OMZ983057:OMZ983073 ODD983057:ODD983073 NTH983057:NTH983073 NJL983057:NJL983073 MZP983057:MZP983073 MPT983057:MPT983073 MFX983057:MFX983073 LWB983057:LWB983073 LMF983057:LMF983073 LCJ983057:LCJ983073 KSN983057:KSN983073 KIR983057:KIR983073 JYV983057:JYV983073 JOZ983057:JOZ983073 JFD983057:JFD983073 IVH983057:IVH983073 ILL983057:ILL983073 IBP983057:IBP983073 HRT983057:HRT983073 HHX983057:HHX983073 GYB983057:GYB983073 GOF983057:GOF983073 GEJ983057:GEJ983073 FUN983057:FUN983073 FKR983057:FKR983073 FAV983057:FAV983073 EQZ983057:EQZ983073 EHD983057:EHD983073 DXH983057:DXH983073 DNL983057:DNL983073 DDP983057:DDP983073 CTT983057:CTT983073 CJX983057:CJX983073 CAB983057:CAB983073 BQF983057:BQF983073 BGJ983057:BGJ983073 AWN983057:AWN983073 AMR983057:AMR983073 ACV983057:ACV983073 SZ983057:SZ983073 JD983057:JD983073 I983057:I983073 WVP917521:WVP917537 WLT917521:WLT917537 WBX917521:WBX917537 VSB917521:VSB917537 VIF917521:VIF917537 UYJ917521:UYJ917537 UON917521:UON917537 UER917521:UER917537 TUV917521:TUV917537 TKZ917521:TKZ917537 TBD917521:TBD917537 SRH917521:SRH917537 SHL917521:SHL917537 RXP917521:RXP917537 RNT917521:RNT917537 RDX917521:RDX917537 QUB917521:QUB917537 QKF917521:QKF917537 QAJ917521:QAJ917537 PQN917521:PQN917537 PGR917521:PGR917537 OWV917521:OWV917537 OMZ917521:OMZ917537 ODD917521:ODD917537 NTH917521:NTH917537 NJL917521:NJL917537 MZP917521:MZP917537 MPT917521:MPT917537 MFX917521:MFX917537 LWB917521:LWB917537 LMF917521:LMF917537 LCJ917521:LCJ917537 KSN917521:KSN917537 KIR917521:KIR917537 JYV917521:JYV917537 JOZ917521:JOZ917537 JFD917521:JFD917537 IVH917521:IVH917537 ILL917521:ILL917537 IBP917521:IBP917537 HRT917521:HRT917537 HHX917521:HHX917537 GYB917521:GYB917537 GOF917521:GOF917537 GEJ917521:GEJ917537 FUN917521:FUN917537 FKR917521:FKR917537 FAV917521:FAV917537 EQZ917521:EQZ917537 EHD917521:EHD917537 DXH917521:DXH917537 DNL917521:DNL917537 DDP917521:DDP917537 CTT917521:CTT917537 CJX917521:CJX917537 CAB917521:CAB917537 BQF917521:BQF917537 BGJ917521:BGJ917537 AWN917521:AWN917537 AMR917521:AMR917537 ACV917521:ACV917537 SZ917521:SZ917537 JD917521:JD917537 I917521:I917537 WVP851985:WVP852001 WLT851985:WLT852001 WBX851985:WBX852001 VSB851985:VSB852001 VIF851985:VIF852001 UYJ851985:UYJ852001 UON851985:UON852001 UER851985:UER852001 TUV851985:TUV852001 TKZ851985:TKZ852001 TBD851985:TBD852001 SRH851985:SRH852001 SHL851985:SHL852001 RXP851985:RXP852001 RNT851985:RNT852001 RDX851985:RDX852001 QUB851985:QUB852001 QKF851985:QKF852001 QAJ851985:QAJ852001 PQN851985:PQN852001 PGR851985:PGR852001 OWV851985:OWV852001 OMZ851985:OMZ852001 ODD851985:ODD852001 NTH851985:NTH852001 NJL851985:NJL852001 MZP851985:MZP852001 MPT851985:MPT852001 MFX851985:MFX852001 LWB851985:LWB852001 LMF851985:LMF852001 LCJ851985:LCJ852001 KSN851985:KSN852001 KIR851985:KIR852001 JYV851985:JYV852001 JOZ851985:JOZ852001 JFD851985:JFD852001 IVH851985:IVH852001 ILL851985:ILL852001 IBP851985:IBP852001 HRT851985:HRT852001 HHX851985:HHX852001 GYB851985:GYB852001 GOF851985:GOF852001 GEJ851985:GEJ852001 FUN851985:FUN852001 FKR851985:FKR852001 FAV851985:FAV852001 EQZ851985:EQZ852001 EHD851985:EHD852001 DXH851985:DXH852001 DNL851985:DNL852001 DDP851985:DDP852001 CTT851985:CTT852001 CJX851985:CJX852001 CAB851985:CAB852001 BQF851985:BQF852001 BGJ851985:BGJ852001 AWN851985:AWN852001 AMR851985:AMR852001 ACV851985:ACV852001 SZ851985:SZ852001 JD851985:JD852001 I851985:I852001 WVP786449:WVP786465 WLT786449:WLT786465 WBX786449:WBX786465 VSB786449:VSB786465 VIF786449:VIF786465 UYJ786449:UYJ786465 UON786449:UON786465 UER786449:UER786465 TUV786449:TUV786465 TKZ786449:TKZ786465 TBD786449:TBD786465 SRH786449:SRH786465 SHL786449:SHL786465 RXP786449:RXP786465 RNT786449:RNT786465 RDX786449:RDX786465 QUB786449:QUB786465 QKF786449:QKF786465 QAJ786449:QAJ786465 PQN786449:PQN786465 PGR786449:PGR786465 OWV786449:OWV786465 OMZ786449:OMZ786465 ODD786449:ODD786465 NTH786449:NTH786465 NJL786449:NJL786465 MZP786449:MZP786465 MPT786449:MPT786465 MFX786449:MFX786465 LWB786449:LWB786465 LMF786449:LMF786465 LCJ786449:LCJ786465 KSN786449:KSN786465 KIR786449:KIR786465 JYV786449:JYV786465 JOZ786449:JOZ786465 JFD786449:JFD786465 IVH786449:IVH786465 ILL786449:ILL786465 IBP786449:IBP786465 HRT786449:HRT786465 HHX786449:HHX786465 GYB786449:GYB786465 GOF786449:GOF786465 GEJ786449:GEJ786465 FUN786449:FUN786465 FKR786449:FKR786465 FAV786449:FAV786465 EQZ786449:EQZ786465 EHD786449:EHD786465 DXH786449:DXH786465 DNL786449:DNL786465 DDP786449:DDP786465 CTT786449:CTT786465 CJX786449:CJX786465 CAB786449:CAB786465 BQF786449:BQF786465 BGJ786449:BGJ786465 AWN786449:AWN786465 AMR786449:AMR786465 ACV786449:ACV786465 SZ786449:SZ786465 JD786449:JD786465 I786449:I786465 WVP720913:WVP720929 WLT720913:WLT720929 WBX720913:WBX720929 VSB720913:VSB720929 VIF720913:VIF720929 UYJ720913:UYJ720929 UON720913:UON720929 UER720913:UER720929 TUV720913:TUV720929 TKZ720913:TKZ720929 TBD720913:TBD720929 SRH720913:SRH720929 SHL720913:SHL720929 RXP720913:RXP720929 RNT720913:RNT720929 RDX720913:RDX720929 QUB720913:QUB720929 QKF720913:QKF720929 QAJ720913:QAJ720929 PQN720913:PQN720929 PGR720913:PGR720929 OWV720913:OWV720929 OMZ720913:OMZ720929 ODD720913:ODD720929 NTH720913:NTH720929 NJL720913:NJL720929 MZP720913:MZP720929 MPT720913:MPT720929 MFX720913:MFX720929 LWB720913:LWB720929 LMF720913:LMF720929 LCJ720913:LCJ720929 KSN720913:KSN720929 KIR720913:KIR720929 JYV720913:JYV720929 JOZ720913:JOZ720929 JFD720913:JFD720929 IVH720913:IVH720929 ILL720913:ILL720929 IBP720913:IBP720929 HRT720913:HRT720929 HHX720913:HHX720929 GYB720913:GYB720929 GOF720913:GOF720929 GEJ720913:GEJ720929 FUN720913:FUN720929 FKR720913:FKR720929 FAV720913:FAV720929 EQZ720913:EQZ720929 EHD720913:EHD720929 DXH720913:DXH720929 DNL720913:DNL720929 DDP720913:DDP720929 CTT720913:CTT720929 CJX720913:CJX720929 CAB720913:CAB720929 BQF720913:BQF720929 BGJ720913:BGJ720929 AWN720913:AWN720929 AMR720913:AMR720929 ACV720913:ACV720929 SZ720913:SZ720929 JD720913:JD720929 I720913:I720929 WVP655377:WVP655393 WLT655377:WLT655393 WBX655377:WBX655393 VSB655377:VSB655393 VIF655377:VIF655393 UYJ655377:UYJ655393 UON655377:UON655393 UER655377:UER655393 TUV655377:TUV655393 TKZ655377:TKZ655393 TBD655377:TBD655393 SRH655377:SRH655393 SHL655377:SHL655393 RXP655377:RXP655393 RNT655377:RNT655393 RDX655377:RDX655393 QUB655377:QUB655393 QKF655377:QKF655393 QAJ655377:QAJ655393 PQN655377:PQN655393 PGR655377:PGR655393 OWV655377:OWV655393 OMZ655377:OMZ655393 ODD655377:ODD655393 NTH655377:NTH655393 NJL655377:NJL655393 MZP655377:MZP655393 MPT655377:MPT655393 MFX655377:MFX655393 LWB655377:LWB655393 LMF655377:LMF655393 LCJ655377:LCJ655393 KSN655377:KSN655393 KIR655377:KIR655393 JYV655377:JYV655393 JOZ655377:JOZ655393 JFD655377:JFD655393 IVH655377:IVH655393 ILL655377:ILL655393 IBP655377:IBP655393 HRT655377:HRT655393 HHX655377:HHX655393 GYB655377:GYB655393 GOF655377:GOF655393 GEJ655377:GEJ655393 FUN655377:FUN655393 FKR655377:FKR655393 FAV655377:FAV655393 EQZ655377:EQZ655393 EHD655377:EHD655393 DXH655377:DXH655393 DNL655377:DNL655393 DDP655377:DDP655393 CTT655377:CTT655393 CJX655377:CJX655393 CAB655377:CAB655393 BQF655377:BQF655393 BGJ655377:BGJ655393 AWN655377:AWN655393 AMR655377:AMR655393 ACV655377:ACV655393 SZ655377:SZ655393 JD655377:JD655393 I655377:I655393 WVP589841:WVP589857 WLT589841:WLT589857 WBX589841:WBX589857 VSB589841:VSB589857 VIF589841:VIF589857 UYJ589841:UYJ589857 UON589841:UON589857 UER589841:UER589857 TUV589841:TUV589857 TKZ589841:TKZ589857 TBD589841:TBD589857 SRH589841:SRH589857 SHL589841:SHL589857 RXP589841:RXP589857 RNT589841:RNT589857 RDX589841:RDX589857 QUB589841:QUB589857 QKF589841:QKF589857 QAJ589841:QAJ589857 PQN589841:PQN589857 PGR589841:PGR589857 OWV589841:OWV589857 OMZ589841:OMZ589857 ODD589841:ODD589857 NTH589841:NTH589857 NJL589841:NJL589857 MZP589841:MZP589857 MPT589841:MPT589857 MFX589841:MFX589857 LWB589841:LWB589857 LMF589841:LMF589857 LCJ589841:LCJ589857 KSN589841:KSN589857 KIR589841:KIR589857 JYV589841:JYV589857 JOZ589841:JOZ589857 JFD589841:JFD589857 IVH589841:IVH589857 ILL589841:ILL589857 IBP589841:IBP589857 HRT589841:HRT589857 HHX589841:HHX589857 GYB589841:GYB589857 GOF589841:GOF589857 GEJ589841:GEJ589857 FUN589841:FUN589857 FKR589841:FKR589857 FAV589841:FAV589857 EQZ589841:EQZ589857 EHD589841:EHD589857 DXH589841:DXH589857 DNL589841:DNL589857 DDP589841:DDP589857 CTT589841:CTT589857 CJX589841:CJX589857 CAB589841:CAB589857 BQF589841:BQF589857 BGJ589841:BGJ589857 AWN589841:AWN589857 AMR589841:AMR589857 ACV589841:ACV589857 SZ589841:SZ589857 JD589841:JD589857 I589841:I589857 WVP524305:WVP524321 WLT524305:WLT524321 WBX524305:WBX524321 VSB524305:VSB524321 VIF524305:VIF524321 UYJ524305:UYJ524321 UON524305:UON524321 UER524305:UER524321 TUV524305:TUV524321 TKZ524305:TKZ524321 TBD524305:TBD524321 SRH524305:SRH524321 SHL524305:SHL524321 RXP524305:RXP524321 RNT524305:RNT524321 RDX524305:RDX524321 QUB524305:QUB524321 QKF524305:QKF524321 QAJ524305:QAJ524321 PQN524305:PQN524321 PGR524305:PGR524321 OWV524305:OWV524321 OMZ524305:OMZ524321 ODD524305:ODD524321 NTH524305:NTH524321 NJL524305:NJL524321 MZP524305:MZP524321 MPT524305:MPT524321 MFX524305:MFX524321 LWB524305:LWB524321 LMF524305:LMF524321 LCJ524305:LCJ524321 KSN524305:KSN524321 KIR524305:KIR524321 JYV524305:JYV524321 JOZ524305:JOZ524321 JFD524305:JFD524321 IVH524305:IVH524321 ILL524305:ILL524321 IBP524305:IBP524321 HRT524305:HRT524321 HHX524305:HHX524321 GYB524305:GYB524321 GOF524305:GOF524321 GEJ524305:GEJ524321 FUN524305:FUN524321 FKR524305:FKR524321 FAV524305:FAV524321 EQZ524305:EQZ524321 EHD524305:EHD524321 DXH524305:DXH524321 DNL524305:DNL524321 DDP524305:DDP524321 CTT524305:CTT524321 CJX524305:CJX524321 CAB524305:CAB524321 BQF524305:BQF524321 BGJ524305:BGJ524321 AWN524305:AWN524321 AMR524305:AMR524321 ACV524305:ACV524321 SZ524305:SZ524321 JD524305:JD524321 I524305:I524321 WVP458769:WVP458785 WLT458769:WLT458785 WBX458769:WBX458785 VSB458769:VSB458785 VIF458769:VIF458785 UYJ458769:UYJ458785 UON458769:UON458785 UER458769:UER458785 TUV458769:TUV458785 TKZ458769:TKZ458785 TBD458769:TBD458785 SRH458769:SRH458785 SHL458769:SHL458785 RXP458769:RXP458785 RNT458769:RNT458785 RDX458769:RDX458785 QUB458769:QUB458785 QKF458769:QKF458785 QAJ458769:QAJ458785 PQN458769:PQN458785 PGR458769:PGR458785 OWV458769:OWV458785 OMZ458769:OMZ458785 ODD458769:ODD458785 NTH458769:NTH458785 NJL458769:NJL458785 MZP458769:MZP458785 MPT458769:MPT458785 MFX458769:MFX458785 LWB458769:LWB458785 LMF458769:LMF458785 LCJ458769:LCJ458785 KSN458769:KSN458785 KIR458769:KIR458785 JYV458769:JYV458785 JOZ458769:JOZ458785 JFD458769:JFD458785 IVH458769:IVH458785 ILL458769:ILL458785 IBP458769:IBP458785 HRT458769:HRT458785 HHX458769:HHX458785 GYB458769:GYB458785 GOF458769:GOF458785 GEJ458769:GEJ458785 FUN458769:FUN458785 FKR458769:FKR458785 FAV458769:FAV458785 EQZ458769:EQZ458785 EHD458769:EHD458785 DXH458769:DXH458785 DNL458769:DNL458785 DDP458769:DDP458785 CTT458769:CTT458785 CJX458769:CJX458785 CAB458769:CAB458785 BQF458769:BQF458785 BGJ458769:BGJ458785 AWN458769:AWN458785 AMR458769:AMR458785 ACV458769:ACV458785 SZ458769:SZ458785 JD458769:JD458785 I458769:I458785 WVP393233:WVP393249 WLT393233:WLT393249 WBX393233:WBX393249 VSB393233:VSB393249 VIF393233:VIF393249 UYJ393233:UYJ393249 UON393233:UON393249 UER393233:UER393249 TUV393233:TUV393249 TKZ393233:TKZ393249 TBD393233:TBD393249 SRH393233:SRH393249 SHL393233:SHL393249 RXP393233:RXP393249 RNT393233:RNT393249 RDX393233:RDX393249 QUB393233:QUB393249 QKF393233:QKF393249 QAJ393233:QAJ393249 PQN393233:PQN393249 PGR393233:PGR393249 OWV393233:OWV393249 OMZ393233:OMZ393249 ODD393233:ODD393249 NTH393233:NTH393249 NJL393233:NJL393249 MZP393233:MZP393249 MPT393233:MPT393249 MFX393233:MFX393249 LWB393233:LWB393249 LMF393233:LMF393249 LCJ393233:LCJ393249 KSN393233:KSN393249 KIR393233:KIR393249 JYV393233:JYV393249 JOZ393233:JOZ393249 JFD393233:JFD393249 IVH393233:IVH393249 ILL393233:ILL393249 IBP393233:IBP393249 HRT393233:HRT393249 HHX393233:HHX393249 GYB393233:GYB393249 GOF393233:GOF393249 GEJ393233:GEJ393249 FUN393233:FUN393249 FKR393233:FKR393249 FAV393233:FAV393249 EQZ393233:EQZ393249 EHD393233:EHD393249 DXH393233:DXH393249 DNL393233:DNL393249 DDP393233:DDP393249 CTT393233:CTT393249 CJX393233:CJX393249 CAB393233:CAB393249 BQF393233:BQF393249 BGJ393233:BGJ393249 AWN393233:AWN393249 AMR393233:AMR393249 ACV393233:ACV393249 SZ393233:SZ393249 JD393233:JD393249 I393233:I393249 WVP327697:WVP327713 WLT327697:WLT327713 WBX327697:WBX327713 VSB327697:VSB327713 VIF327697:VIF327713 UYJ327697:UYJ327713 UON327697:UON327713 UER327697:UER327713 TUV327697:TUV327713 TKZ327697:TKZ327713 TBD327697:TBD327713 SRH327697:SRH327713 SHL327697:SHL327713 RXP327697:RXP327713 RNT327697:RNT327713 RDX327697:RDX327713 QUB327697:QUB327713 QKF327697:QKF327713 QAJ327697:QAJ327713 PQN327697:PQN327713 PGR327697:PGR327713 OWV327697:OWV327713 OMZ327697:OMZ327713 ODD327697:ODD327713 NTH327697:NTH327713 NJL327697:NJL327713 MZP327697:MZP327713 MPT327697:MPT327713 MFX327697:MFX327713 LWB327697:LWB327713 LMF327697:LMF327713 LCJ327697:LCJ327713 KSN327697:KSN327713 KIR327697:KIR327713 JYV327697:JYV327713 JOZ327697:JOZ327713 JFD327697:JFD327713 IVH327697:IVH327713 ILL327697:ILL327713 IBP327697:IBP327713 HRT327697:HRT327713 HHX327697:HHX327713 GYB327697:GYB327713 GOF327697:GOF327713 GEJ327697:GEJ327713 FUN327697:FUN327713 FKR327697:FKR327713 FAV327697:FAV327713 EQZ327697:EQZ327713 EHD327697:EHD327713 DXH327697:DXH327713 DNL327697:DNL327713 DDP327697:DDP327713 CTT327697:CTT327713 CJX327697:CJX327713 CAB327697:CAB327713 BQF327697:BQF327713 BGJ327697:BGJ327713 AWN327697:AWN327713 AMR327697:AMR327713 ACV327697:ACV327713 SZ327697:SZ327713 JD327697:JD327713 I327697:I327713 WVP262161:WVP262177 WLT262161:WLT262177 WBX262161:WBX262177 VSB262161:VSB262177 VIF262161:VIF262177 UYJ262161:UYJ262177 UON262161:UON262177 UER262161:UER262177 TUV262161:TUV262177 TKZ262161:TKZ262177 TBD262161:TBD262177 SRH262161:SRH262177 SHL262161:SHL262177 RXP262161:RXP262177 RNT262161:RNT262177 RDX262161:RDX262177 QUB262161:QUB262177 QKF262161:QKF262177 QAJ262161:QAJ262177 PQN262161:PQN262177 PGR262161:PGR262177 OWV262161:OWV262177 OMZ262161:OMZ262177 ODD262161:ODD262177 NTH262161:NTH262177 NJL262161:NJL262177 MZP262161:MZP262177 MPT262161:MPT262177 MFX262161:MFX262177 LWB262161:LWB262177 LMF262161:LMF262177 LCJ262161:LCJ262177 KSN262161:KSN262177 KIR262161:KIR262177 JYV262161:JYV262177 JOZ262161:JOZ262177 JFD262161:JFD262177 IVH262161:IVH262177 ILL262161:ILL262177 IBP262161:IBP262177 HRT262161:HRT262177 HHX262161:HHX262177 GYB262161:GYB262177 GOF262161:GOF262177 GEJ262161:GEJ262177 FUN262161:FUN262177 FKR262161:FKR262177 FAV262161:FAV262177 EQZ262161:EQZ262177 EHD262161:EHD262177 DXH262161:DXH262177 DNL262161:DNL262177 DDP262161:DDP262177 CTT262161:CTT262177 CJX262161:CJX262177 CAB262161:CAB262177 BQF262161:BQF262177 BGJ262161:BGJ262177 AWN262161:AWN262177 AMR262161:AMR262177 ACV262161:ACV262177 SZ262161:SZ262177 JD262161:JD262177 I262161:I262177 WVP196625:WVP196641 WLT196625:WLT196641 WBX196625:WBX196641 VSB196625:VSB196641 VIF196625:VIF196641 UYJ196625:UYJ196641 UON196625:UON196641 UER196625:UER196641 TUV196625:TUV196641 TKZ196625:TKZ196641 TBD196625:TBD196641 SRH196625:SRH196641 SHL196625:SHL196641 RXP196625:RXP196641 RNT196625:RNT196641 RDX196625:RDX196641 QUB196625:QUB196641 QKF196625:QKF196641 QAJ196625:QAJ196641 PQN196625:PQN196641 PGR196625:PGR196641 OWV196625:OWV196641 OMZ196625:OMZ196641 ODD196625:ODD196641 NTH196625:NTH196641 NJL196625:NJL196641 MZP196625:MZP196641 MPT196625:MPT196641 MFX196625:MFX196641 LWB196625:LWB196641 LMF196625:LMF196641 LCJ196625:LCJ196641 KSN196625:KSN196641 KIR196625:KIR196641 JYV196625:JYV196641 JOZ196625:JOZ196641 JFD196625:JFD196641 IVH196625:IVH196641 ILL196625:ILL196641 IBP196625:IBP196641 HRT196625:HRT196641 HHX196625:HHX196641 GYB196625:GYB196641 GOF196625:GOF196641 GEJ196625:GEJ196641 FUN196625:FUN196641 FKR196625:FKR196641 FAV196625:FAV196641 EQZ196625:EQZ196641 EHD196625:EHD196641 DXH196625:DXH196641 DNL196625:DNL196641 DDP196625:DDP196641 CTT196625:CTT196641 CJX196625:CJX196641 CAB196625:CAB196641 BQF196625:BQF196641 BGJ196625:BGJ196641 AWN196625:AWN196641 AMR196625:AMR196641 ACV196625:ACV196641 SZ196625:SZ196641 JD196625:JD196641 I196625:I196641 WVP131089:WVP131105 WLT131089:WLT131105 WBX131089:WBX131105 VSB131089:VSB131105 VIF131089:VIF131105 UYJ131089:UYJ131105 UON131089:UON131105 UER131089:UER131105 TUV131089:TUV131105 TKZ131089:TKZ131105 TBD131089:TBD131105 SRH131089:SRH131105 SHL131089:SHL131105 RXP131089:RXP131105 RNT131089:RNT131105 RDX131089:RDX131105 QUB131089:QUB131105 QKF131089:QKF131105 QAJ131089:QAJ131105 PQN131089:PQN131105 PGR131089:PGR131105 OWV131089:OWV131105 OMZ131089:OMZ131105 ODD131089:ODD131105 NTH131089:NTH131105 NJL131089:NJL131105 MZP131089:MZP131105 MPT131089:MPT131105 MFX131089:MFX131105 LWB131089:LWB131105 LMF131089:LMF131105 LCJ131089:LCJ131105 KSN131089:KSN131105 KIR131089:KIR131105 JYV131089:JYV131105 JOZ131089:JOZ131105 JFD131089:JFD131105 IVH131089:IVH131105 ILL131089:ILL131105 IBP131089:IBP131105 HRT131089:HRT131105 HHX131089:HHX131105 GYB131089:GYB131105 GOF131089:GOF131105 GEJ131089:GEJ131105 FUN131089:FUN131105 FKR131089:FKR131105 FAV131089:FAV131105 EQZ131089:EQZ131105 EHD131089:EHD131105 DXH131089:DXH131105 DNL131089:DNL131105 DDP131089:DDP131105 CTT131089:CTT131105 CJX131089:CJX131105 CAB131089:CAB131105 BQF131089:BQF131105 BGJ131089:BGJ131105 AWN131089:AWN131105 AMR131089:AMR131105 ACV131089:ACV131105 SZ131089:SZ131105 JD131089:JD131105 I131089:I131105 WVP65553:WVP65569 WLT65553:WLT65569 WBX65553:WBX65569 VSB65553:VSB65569 VIF65553:VIF65569 UYJ65553:UYJ65569 UON65553:UON65569 UER65553:UER65569 TUV65553:TUV65569 TKZ65553:TKZ65569 TBD65553:TBD65569 SRH65553:SRH65569 SHL65553:SHL65569 RXP65553:RXP65569 RNT65553:RNT65569 RDX65553:RDX65569 QUB65553:QUB65569 QKF65553:QKF65569 QAJ65553:QAJ65569 PQN65553:PQN65569 PGR65553:PGR65569 OWV65553:OWV65569 OMZ65553:OMZ65569 ODD65553:ODD65569 NTH65553:NTH65569 NJL65553:NJL65569 MZP65553:MZP65569 MPT65553:MPT65569 MFX65553:MFX65569 LWB65553:LWB65569 LMF65553:LMF65569 LCJ65553:LCJ65569 KSN65553:KSN65569 KIR65553:KIR65569 JYV65553:JYV65569 JOZ65553:JOZ65569 JFD65553:JFD65569 IVH65553:IVH65569 ILL65553:ILL65569 IBP65553:IBP65569 HRT65553:HRT65569 HHX65553:HHX65569 GYB65553:GYB65569 GOF65553:GOF65569 GEJ65553:GEJ65569 FUN65553:FUN65569 FKR65553:FKR65569 FAV65553:FAV65569 EQZ65553:EQZ65569 EHD65553:EHD65569 DXH65553:DXH65569 DNL65553:DNL65569 DDP65553:DDP65569 CTT65553:CTT65569 CJX65553:CJX65569 CAB65553:CAB65569 BQF65553:BQF65569 BGJ65553:BGJ65569 AWN65553:AWN65569 AMR65553:AMR65569 ACV65553:ACV65569 SZ65553:SZ65569 JD65553:JD65569 WVP18:WVP33 WLT18:WLT33 WBX18:WBX33 VSB18:VSB33 VIF18:VIF33 UYJ18:UYJ33 UON18:UON33 UER18:UER33 TUV18:TUV33 TKZ18:TKZ33 TBD18:TBD33 SRH18:SRH33 SHL18:SHL33 RXP18:RXP33 RNT18:RNT33 RDX18:RDX33 QUB18:QUB33 QKF18:QKF33 QAJ18:QAJ33 PQN18:PQN33 PGR18:PGR33 OWV18:OWV33 OMZ18:OMZ33 ODD18:ODD33 NTH18:NTH33 NJL18:NJL33 MZP18:MZP33 MPT18:MPT33 MFX18:MFX33 LWB18:LWB33 LMF18:LMF33 LCJ18:LCJ33 KSN18:KSN33 KIR18:KIR33 JYV18:JYV33 JOZ18:JOZ33 JFD18:JFD33 IVH18:IVH33 ILL18:ILL33 IBP18:IBP33 HRT18:HRT33 HHX18:HHX33 GYB18:GYB33 GOF18:GOF33 GEJ18:GEJ33 FUN18:FUN33 FKR18:FKR33 FAV18:FAV33 EQZ18:EQZ33 EHD18:EHD33 DXH18:DXH33 DNL18:DNL33 DDP18:DDP33 CTT18:CTT33 CJX18:CJX33 CAB18:CAB33 BQF18:BQF33 BGJ18:BGJ33 AWN18:AWN33 AMR18:AMR33 ACV18:ACV33 SZ18:SZ33 JD18:JD33 I18:I33">
      <formula1>$X$15:$X$34</formula1>
    </dataValidation>
    <dataValidation type="list" allowBlank="1" showInputMessage="1" showErrorMessage="1" sqref="WVX983057:WVX983073 WMB983057:WMB983073 WCF983057:WCF983073 VSJ983057:VSJ983073 VIN983057:VIN983073 UYR983057:UYR983073 UOV983057:UOV983073 UEZ983057:UEZ983073 TVD983057:TVD983073 TLH983057:TLH983073 TBL983057:TBL983073 SRP983057:SRP983073 SHT983057:SHT983073 RXX983057:RXX983073 ROB983057:ROB983073 REF983057:REF983073 QUJ983057:QUJ983073 QKN983057:QKN983073 QAR983057:QAR983073 PQV983057:PQV983073 PGZ983057:PGZ983073 OXD983057:OXD983073 ONH983057:ONH983073 ODL983057:ODL983073 NTP983057:NTP983073 NJT983057:NJT983073 MZX983057:MZX983073 MQB983057:MQB983073 MGF983057:MGF983073 LWJ983057:LWJ983073 LMN983057:LMN983073 LCR983057:LCR983073 KSV983057:KSV983073 KIZ983057:KIZ983073 JZD983057:JZD983073 JPH983057:JPH983073 JFL983057:JFL983073 IVP983057:IVP983073 ILT983057:ILT983073 IBX983057:IBX983073 HSB983057:HSB983073 HIF983057:HIF983073 GYJ983057:GYJ983073 GON983057:GON983073 GER983057:GER983073 FUV983057:FUV983073 FKZ983057:FKZ983073 FBD983057:FBD983073 ERH983057:ERH983073 EHL983057:EHL983073 DXP983057:DXP983073 DNT983057:DNT983073 DDX983057:DDX983073 CUB983057:CUB983073 CKF983057:CKF983073 CAJ983057:CAJ983073 BQN983057:BQN983073 BGR983057:BGR983073 AWV983057:AWV983073 AMZ983057:AMZ983073 ADD983057:ADD983073 TH983057:TH983073 JL983057:JL983073 WVX917521:WVX917537 WMB917521:WMB917537 WCF917521:WCF917537 VSJ917521:VSJ917537 VIN917521:VIN917537 UYR917521:UYR917537 UOV917521:UOV917537 UEZ917521:UEZ917537 TVD917521:TVD917537 TLH917521:TLH917537 TBL917521:TBL917537 SRP917521:SRP917537 SHT917521:SHT917537 RXX917521:RXX917537 ROB917521:ROB917537 REF917521:REF917537 QUJ917521:QUJ917537 QKN917521:QKN917537 QAR917521:QAR917537 PQV917521:PQV917537 PGZ917521:PGZ917537 OXD917521:OXD917537 ONH917521:ONH917537 ODL917521:ODL917537 NTP917521:NTP917537 NJT917521:NJT917537 MZX917521:MZX917537 MQB917521:MQB917537 MGF917521:MGF917537 LWJ917521:LWJ917537 LMN917521:LMN917537 LCR917521:LCR917537 KSV917521:KSV917537 KIZ917521:KIZ917537 JZD917521:JZD917537 JPH917521:JPH917537 JFL917521:JFL917537 IVP917521:IVP917537 ILT917521:ILT917537 IBX917521:IBX917537 HSB917521:HSB917537 HIF917521:HIF917537 GYJ917521:GYJ917537 GON917521:GON917537 GER917521:GER917537 FUV917521:FUV917537 FKZ917521:FKZ917537 FBD917521:FBD917537 ERH917521:ERH917537 EHL917521:EHL917537 DXP917521:DXP917537 DNT917521:DNT917537 DDX917521:DDX917537 CUB917521:CUB917537 CKF917521:CKF917537 CAJ917521:CAJ917537 BQN917521:BQN917537 BGR917521:BGR917537 AWV917521:AWV917537 AMZ917521:AMZ917537 ADD917521:ADD917537 TH917521:TH917537 JL917521:JL917537 WVX851985:WVX852001 WMB851985:WMB852001 WCF851985:WCF852001 VSJ851985:VSJ852001 VIN851985:VIN852001 UYR851985:UYR852001 UOV851985:UOV852001 UEZ851985:UEZ852001 TVD851985:TVD852001 TLH851985:TLH852001 TBL851985:TBL852001 SRP851985:SRP852001 SHT851985:SHT852001 RXX851985:RXX852001 ROB851985:ROB852001 REF851985:REF852001 QUJ851985:QUJ852001 QKN851985:QKN852001 QAR851985:QAR852001 PQV851985:PQV852001 PGZ851985:PGZ852001 OXD851985:OXD852001 ONH851985:ONH852001 ODL851985:ODL852001 NTP851985:NTP852001 NJT851985:NJT852001 MZX851985:MZX852001 MQB851985:MQB852001 MGF851985:MGF852001 LWJ851985:LWJ852001 LMN851985:LMN852001 LCR851985:LCR852001 KSV851985:KSV852001 KIZ851985:KIZ852001 JZD851985:JZD852001 JPH851985:JPH852001 JFL851985:JFL852001 IVP851985:IVP852001 ILT851985:ILT852001 IBX851985:IBX852001 HSB851985:HSB852001 HIF851985:HIF852001 GYJ851985:GYJ852001 GON851985:GON852001 GER851985:GER852001 FUV851985:FUV852001 FKZ851985:FKZ852001 FBD851985:FBD852001 ERH851985:ERH852001 EHL851985:EHL852001 DXP851985:DXP852001 DNT851985:DNT852001 DDX851985:DDX852001 CUB851985:CUB852001 CKF851985:CKF852001 CAJ851985:CAJ852001 BQN851985:BQN852001 BGR851985:BGR852001 AWV851985:AWV852001 AMZ851985:AMZ852001 ADD851985:ADD852001 TH851985:TH852001 JL851985:JL852001 WVX786449:WVX786465 WMB786449:WMB786465 WCF786449:WCF786465 VSJ786449:VSJ786465 VIN786449:VIN786465 UYR786449:UYR786465 UOV786449:UOV786465 UEZ786449:UEZ786465 TVD786449:TVD786465 TLH786449:TLH786465 TBL786449:TBL786465 SRP786449:SRP786465 SHT786449:SHT786465 RXX786449:RXX786465 ROB786449:ROB786465 REF786449:REF786465 QUJ786449:QUJ786465 QKN786449:QKN786465 QAR786449:QAR786465 PQV786449:PQV786465 PGZ786449:PGZ786465 OXD786449:OXD786465 ONH786449:ONH786465 ODL786449:ODL786465 NTP786449:NTP786465 NJT786449:NJT786465 MZX786449:MZX786465 MQB786449:MQB786465 MGF786449:MGF786465 LWJ786449:LWJ786465 LMN786449:LMN786465 LCR786449:LCR786465 KSV786449:KSV786465 KIZ786449:KIZ786465 JZD786449:JZD786465 JPH786449:JPH786465 JFL786449:JFL786465 IVP786449:IVP786465 ILT786449:ILT786465 IBX786449:IBX786465 HSB786449:HSB786465 HIF786449:HIF786465 GYJ786449:GYJ786465 GON786449:GON786465 GER786449:GER786465 FUV786449:FUV786465 FKZ786449:FKZ786465 FBD786449:FBD786465 ERH786449:ERH786465 EHL786449:EHL786465 DXP786449:DXP786465 DNT786449:DNT786465 DDX786449:DDX786465 CUB786449:CUB786465 CKF786449:CKF786465 CAJ786449:CAJ786465 BQN786449:BQN786465 BGR786449:BGR786465 AWV786449:AWV786465 AMZ786449:AMZ786465 ADD786449:ADD786465 TH786449:TH786465 JL786449:JL786465 WVX720913:WVX720929 WMB720913:WMB720929 WCF720913:WCF720929 VSJ720913:VSJ720929 VIN720913:VIN720929 UYR720913:UYR720929 UOV720913:UOV720929 UEZ720913:UEZ720929 TVD720913:TVD720929 TLH720913:TLH720929 TBL720913:TBL720929 SRP720913:SRP720929 SHT720913:SHT720929 RXX720913:RXX720929 ROB720913:ROB720929 REF720913:REF720929 QUJ720913:QUJ720929 QKN720913:QKN720929 QAR720913:QAR720929 PQV720913:PQV720929 PGZ720913:PGZ720929 OXD720913:OXD720929 ONH720913:ONH720929 ODL720913:ODL720929 NTP720913:NTP720929 NJT720913:NJT720929 MZX720913:MZX720929 MQB720913:MQB720929 MGF720913:MGF720929 LWJ720913:LWJ720929 LMN720913:LMN720929 LCR720913:LCR720929 KSV720913:KSV720929 KIZ720913:KIZ720929 JZD720913:JZD720929 JPH720913:JPH720929 JFL720913:JFL720929 IVP720913:IVP720929 ILT720913:ILT720929 IBX720913:IBX720929 HSB720913:HSB720929 HIF720913:HIF720929 GYJ720913:GYJ720929 GON720913:GON720929 GER720913:GER720929 FUV720913:FUV720929 FKZ720913:FKZ720929 FBD720913:FBD720929 ERH720913:ERH720929 EHL720913:EHL720929 DXP720913:DXP720929 DNT720913:DNT720929 DDX720913:DDX720929 CUB720913:CUB720929 CKF720913:CKF720929 CAJ720913:CAJ720929 BQN720913:BQN720929 BGR720913:BGR720929 AWV720913:AWV720929 AMZ720913:AMZ720929 ADD720913:ADD720929 TH720913:TH720929 JL720913:JL720929 WVX655377:WVX655393 WMB655377:WMB655393 WCF655377:WCF655393 VSJ655377:VSJ655393 VIN655377:VIN655393 UYR655377:UYR655393 UOV655377:UOV655393 UEZ655377:UEZ655393 TVD655377:TVD655393 TLH655377:TLH655393 TBL655377:TBL655393 SRP655377:SRP655393 SHT655377:SHT655393 RXX655377:RXX655393 ROB655377:ROB655393 REF655377:REF655393 QUJ655377:QUJ655393 QKN655377:QKN655393 QAR655377:QAR655393 PQV655377:PQV655393 PGZ655377:PGZ655393 OXD655377:OXD655393 ONH655377:ONH655393 ODL655377:ODL655393 NTP655377:NTP655393 NJT655377:NJT655393 MZX655377:MZX655393 MQB655377:MQB655393 MGF655377:MGF655393 LWJ655377:LWJ655393 LMN655377:LMN655393 LCR655377:LCR655393 KSV655377:KSV655393 KIZ655377:KIZ655393 JZD655377:JZD655393 JPH655377:JPH655393 JFL655377:JFL655393 IVP655377:IVP655393 ILT655377:ILT655393 IBX655377:IBX655393 HSB655377:HSB655393 HIF655377:HIF655393 GYJ655377:GYJ655393 GON655377:GON655393 GER655377:GER655393 FUV655377:FUV655393 FKZ655377:FKZ655393 FBD655377:FBD655393 ERH655377:ERH655393 EHL655377:EHL655393 DXP655377:DXP655393 DNT655377:DNT655393 DDX655377:DDX655393 CUB655377:CUB655393 CKF655377:CKF655393 CAJ655377:CAJ655393 BQN655377:BQN655393 BGR655377:BGR655393 AWV655377:AWV655393 AMZ655377:AMZ655393 ADD655377:ADD655393 TH655377:TH655393 JL655377:JL655393 WVX589841:WVX589857 WMB589841:WMB589857 WCF589841:WCF589857 VSJ589841:VSJ589857 VIN589841:VIN589857 UYR589841:UYR589857 UOV589841:UOV589857 UEZ589841:UEZ589857 TVD589841:TVD589857 TLH589841:TLH589857 TBL589841:TBL589857 SRP589841:SRP589857 SHT589841:SHT589857 RXX589841:RXX589857 ROB589841:ROB589857 REF589841:REF589857 QUJ589841:QUJ589857 QKN589841:QKN589857 QAR589841:QAR589857 PQV589841:PQV589857 PGZ589841:PGZ589857 OXD589841:OXD589857 ONH589841:ONH589857 ODL589841:ODL589857 NTP589841:NTP589857 NJT589841:NJT589857 MZX589841:MZX589857 MQB589841:MQB589857 MGF589841:MGF589857 LWJ589841:LWJ589857 LMN589841:LMN589857 LCR589841:LCR589857 KSV589841:KSV589857 KIZ589841:KIZ589857 JZD589841:JZD589857 JPH589841:JPH589857 JFL589841:JFL589857 IVP589841:IVP589857 ILT589841:ILT589857 IBX589841:IBX589857 HSB589841:HSB589857 HIF589841:HIF589857 GYJ589841:GYJ589857 GON589841:GON589857 GER589841:GER589857 FUV589841:FUV589857 FKZ589841:FKZ589857 FBD589841:FBD589857 ERH589841:ERH589857 EHL589841:EHL589857 DXP589841:DXP589857 DNT589841:DNT589857 DDX589841:DDX589857 CUB589841:CUB589857 CKF589841:CKF589857 CAJ589841:CAJ589857 BQN589841:BQN589857 BGR589841:BGR589857 AWV589841:AWV589857 AMZ589841:AMZ589857 ADD589841:ADD589857 TH589841:TH589857 JL589841:JL589857 WVX524305:WVX524321 WMB524305:WMB524321 WCF524305:WCF524321 VSJ524305:VSJ524321 VIN524305:VIN524321 UYR524305:UYR524321 UOV524305:UOV524321 UEZ524305:UEZ524321 TVD524305:TVD524321 TLH524305:TLH524321 TBL524305:TBL524321 SRP524305:SRP524321 SHT524305:SHT524321 RXX524305:RXX524321 ROB524305:ROB524321 REF524305:REF524321 QUJ524305:QUJ524321 QKN524305:QKN524321 QAR524305:QAR524321 PQV524305:PQV524321 PGZ524305:PGZ524321 OXD524305:OXD524321 ONH524305:ONH524321 ODL524305:ODL524321 NTP524305:NTP524321 NJT524305:NJT524321 MZX524305:MZX524321 MQB524305:MQB524321 MGF524305:MGF524321 LWJ524305:LWJ524321 LMN524305:LMN524321 LCR524305:LCR524321 KSV524305:KSV524321 KIZ524305:KIZ524321 JZD524305:JZD524321 JPH524305:JPH524321 JFL524305:JFL524321 IVP524305:IVP524321 ILT524305:ILT524321 IBX524305:IBX524321 HSB524305:HSB524321 HIF524305:HIF524321 GYJ524305:GYJ524321 GON524305:GON524321 GER524305:GER524321 FUV524305:FUV524321 FKZ524305:FKZ524321 FBD524305:FBD524321 ERH524305:ERH524321 EHL524305:EHL524321 DXP524305:DXP524321 DNT524305:DNT524321 DDX524305:DDX524321 CUB524305:CUB524321 CKF524305:CKF524321 CAJ524305:CAJ524321 BQN524305:BQN524321 BGR524305:BGR524321 AWV524305:AWV524321 AMZ524305:AMZ524321 ADD524305:ADD524321 TH524305:TH524321 JL524305:JL524321 WVX458769:WVX458785 WMB458769:WMB458785 WCF458769:WCF458785 VSJ458769:VSJ458785 VIN458769:VIN458785 UYR458769:UYR458785 UOV458769:UOV458785 UEZ458769:UEZ458785 TVD458769:TVD458785 TLH458769:TLH458785 TBL458769:TBL458785 SRP458769:SRP458785 SHT458769:SHT458785 RXX458769:RXX458785 ROB458769:ROB458785 REF458769:REF458785 QUJ458769:QUJ458785 QKN458769:QKN458785 QAR458769:QAR458785 PQV458769:PQV458785 PGZ458769:PGZ458785 OXD458769:OXD458785 ONH458769:ONH458785 ODL458769:ODL458785 NTP458769:NTP458785 NJT458769:NJT458785 MZX458769:MZX458785 MQB458769:MQB458785 MGF458769:MGF458785 LWJ458769:LWJ458785 LMN458769:LMN458785 LCR458769:LCR458785 KSV458769:KSV458785 KIZ458769:KIZ458785 JZD458769:JZD458785 JPH458769:JPH458785 JFL458769:JFL458785 IVP458769:IVP458785 ILT458769:ILT458785 IBX458769:IBX458785 HSB458769:HSB458785 HIF458769:HIF458785 GYJ458769:GYJ458785 GON458769:GON458785 GER458769:GER458785 FUV458769:FUV458785 FKZ458769:FKZ458785 FBD458769:FBD458785 ERH458769:ERH458785 EHL458769:EHL458785 DXP458769:DXP458785 DNT458769:DNT458785 DDX458769:DDX458785 CUB458769:CUB458785 CKF458769:CKF458785 CAJ458769:CAJ458785 BQN458769:BQN458785 BGR458769:BGR458785 AWV458769:AWV458785 AMZ458769:AMZ458785 ADD458769:ADD458785 TH458769:TH458785 JL458769:JL458785 WVX393233:WVX393249 WMB393233:WMB393249 WCF393233:WCF393249 VSJ393233:VSJ393249 VIN393233:VIN393249 UYR393233:UYR393249 UOV393233:UOV393249 UEZ393233:UEZ393249 TVD393233:TVD393249 TLH393233:TLH393249 TBL393233:TBL393249 SRP393233:SRP393249 SHT393233:SHT393249 RXX393233:RXX393249 ROB393233:ROB393249 REF393233:REF393249 QUJ393233:QUJ393249 QKN393233:QKN393249 QAR393233:QAR393249 PQV393233:PQV393249 PGZ393233:PGZ393249 OXD393233:OXD393249 ONH393233:ONH393249 ODL393233:ODL393249 NTP393233:NTP393249 NJT393233:NJT393249 MZX393233:MZX393249 MQB393233:MQB393249 MGF393233:MGF393249 LWJ393233:LWJ393249 LMN393233:LMN393249 LCR393233:LCR393249 KSV393233:KSV393249 KIZ393233:KIZ393249 JZD393233:JZD393249 JPH393233:JPH393249 JFL393233:JFL393249 IVP393233:IVP393249 ILT393233:ILT393249 IBX393233:IBX393249 HSB393233:HSB393249 HIF393233:HIF393249 GYJ393233:GYJ393249 GON393233:GON393249 GER393233:GER393249 FUV393233:FUV393249 FKZ393233:FKZ393249 FBD393233:FBD393249 ERH393233:ERH393249 EHL393233:EHL393249 DXP393233:DXP393249 DNT393233:DNT393249 DDX393233:DDX393249 CUB393233:CUB393249 CKF393233:CKF393249 CAJ393233:CAJ393249 BQN393233:BQN393249 BGR393233:BGR393249 AWV393233:AWV393249 AMZ393233:AMZ393249 ADD393233:ADD393249 TH393233:TH393249 JL393233:JL393249 WVX327697:WVX327713 WMB327697:WMB327713 WCF327697:WCF327713 VSJ327697:VSJ327713 VIN327697:VIN327713 UYR327697:UYR327713 UOV327697:UOV327713 UEZ327697:UEZ327713 TVD327697:TVD327713 TLH327697:TLH327713 TBL327697:TBL327713 SRP327697:SRP327713 SHT327697:SHT327713 RXX327697:RXX327713 ROB327697:ROB327713 REF327697:REF327713 QUJ327697:QUJ327713 QKN327697:QKN327713 QAR327697:QAR327713 PQV327697:PQV327713 PGZ327697:PGZ327713 OXD327697:OXD327713 ONH327697:ONH327713 ODL327697:ODL327713 NTP327697:NTP327713 NJT327697:NJT327713 MZX327697:MZX327713 MQB327697:MQB327713 MGF327697:MGF327713 LWJ327697:LWJ327713 LMN327697:LMN327713 LCR327697:LCR327713 KSV327697:KSV327713 KIZ327697:KIZ327713 JZD327697:JZD327713 JPH327697:JPH327713 JFL327697:JFL327713 IVP327697:IVP327713 ILT327697:ILT327713 IBX327697:IBX327713 HSB327697:HSB327713 HIF327697:HIF327713 GYJ327697:GYJ327713 GON327697:GON327713 GER327697:GER327713 FUV327697:FUV327713 FKZ327697:FKZ327713 FBD327697:FBD327713 ERH327697:ERH327713 EHL327697:EHL327713 DXP327697:DXP327713 DNT327697:DNT327713 DDX327697:DDX327713 CUB327697:CUB327713 CKF327697:CKF327713 CAJ327697:CAJ327713 BQN327697:BQN327713 BGR327697:BGR327713 AWV327697:AWV327713 AMZ327697:AMZ327713 ADD327697:ADD327713 TH327697:TH327713 JL327697:JL327713 WVX262161:WVX262177 WMB262161:WMB262177 WCF262161:WCF262177 VSJ262161:VSJ262177 VIN262161:VIN262177 UYR262161:UYR262177 UOV262161:UOV262177 UEZ262161:UEZ262177 TVD262161:TVD262177 TLH262161:TLH262177 TBL262161:TBL262177 SRP262161:SRP262177 SHT262161:SHT262177 RXX262161:RXX262177 ROB262161:ROB262177 REF262161:REF262177 QUJ262161:QUJ262177 QKN262161:QKN262177 QAR262161:QAR262177 PQV262161:PQV262177 PGZ262161:PGZ262177 OXD262161:OXD262177 ONH262161:ONH262177 ODL262161:ODL262177 NTP262161:NTP262177 NJT262161:NJT262177 MZX262161:MZX262177 MQB262161:MQB262177 MGF262161:MGF262177 LWJ262161:LWJ262177 LMN262161:LMN262177 LCR262161:LCR262177 KSV262161:KSV262177 KIZ262161:KIZ262177 JZD262161:JZD262177 JPH262161:JPH262177 JFL262161:JFL262177 IVP262161:IVP262177 ILT262161:ILT262177 IBX262161:IBX262177 HSB262161:HSB262177 HIF262161:HIF262177 GYJ262161:GYJ262177 GON262161:GON262177 GER262161:GER262177 FUV262161:FUV262177 FKZ262161:FKZ262177 FBD262161:FBD262177 ERH262161:ERH262177 EHL262161:EHL262177 DXP262161:DXP262177 DNT262161:DNT262177 DDX262161:DDX262177 CUB262161:CUB262177 CKF262161:CKF262177 CAJ262161:CAJ262177 BQN262161:BQN262177 BGR262161:BGR262177 AWV262161:AWV262177 AMZ262161:AMZ262177 ADD262161:ADD262177 TH262161:TH262177 JL262161:JL262177 WVX196625:WVX196641 WMB196625:WMB196641 WCF196625:WCF196641 VSJ196625:VSJ196641 VIN196625:VIN196641 UYR196625:UYR196641 UOV196625:UOV196641 UEZ196625:UEZ196641 TVD196625:TVD196641 TLH196625:TLH196641 TBL196625:TBL196641 SRP196625:SRP196641 SHT196625:SHT196641 RXX196625:RXX196641 ROB196625:ROB196641 REF196625:REF196641 QUJ196625:QUJ196641 QKN196625:QKN196641 QAR196625:QAR196641 PQV196625:PQV196641 PGZ196625:PGZ196641 OXD196625:OXD196641 ONH196625:ONH196641 ODL196625:ODL196641 NTP196625:NTP196641 NJT196625:NJT196641 MZX196625:MZX196641 MQB196625:MQB196641 MGF196625:MGF196641 LWJ196625:LWJ196641 LMN196625:LMN196641 LCR196625:LCR196641 KSV196625:KSV196641 KIZ196625:KIZ196641 JZD196625:JZD196641 JPH196625:JPH196641 JFL196625:JFL196641 IVP196625:IVP196641 ILT196625:ILT196641 IBX196625:IBX196641 HSB196625:HSB196641 HIF196625:HIF196641 GYJ196625:GYJ196641 GON196625:GON196641 GER196625:GER196641 FUV196625:FUV196641 FKZ196625:FKZ196641 FBD196625:FBD196641 ERH196625:ERH196641 EHL196625:EHL196641 DXP196625:DXP196641 DNT196625:DNT196641 DDX196625:DDX196641 CUB196625:CUB196641 CKF196625:CKF196641 CAJ196625:CAJ196641 BQN196625:BQN196641 BGR196625:BGR196641 AWV196625:AWV196641 AMZ196625:AMZ196641 ADD196625:ADD196641 TH196625:TH196641 JL196625:JL196641 WVX131089:WVX131105 WMB131089:WMB131105 WCF131089:WCF131105 VSJ131089:VSJ131105 VIN131089:VIN131105 UYR131089:UYR131105 UOV131089:UOV131105 UEZ131089:UEZ131105 TVD131089:TVD131105 TLH131089:TLH131105 TBL131089:TBL131105 SRP131089:SRP131105 SHT131089:SHT131105 RXX131089:RXX131105 ROB131089:ROB131105 REF131089:REF131105 QUJ131089:QUJ131105 QKN131089:QKN131105 QAR131089:QAR131105 PQV131089:PQV131105 PGZ131089:PGZ131105 OXD131089:OXD131105 ONH131089:ONH131105 ODL131089:ODL131105 NTP131089:NTP131105 NJT131089:NJT131105 MZX131089:MZX131105 MQB131089:MQB131105 MGF131089:MGF131105 LWJ131089:LWJ131105 LMN131089:LMN131105 LCR131089:LCR131105 KSV131089:KSV131105 KIZ131089:KIZ131105 JZD131089:JZD131105 JPH131089:JPH131105 JFL131089:JFL131105 IVP131089:IVP131105 ILT131089:ILT131105 IBX131089:IBX131105 HSB131089:HSB131105 HIF131089:HIF131105 GYJ131089:GYJ131105 GON131089:GON131105 GER131089:GER131105 FUV131089:FUV131105 FKZ131089:FKZ131105 FBD131089:FBD131105 ERH131089:ERH131105 EHL131089:EHL131105 DXP131089:DXP131105 DNT131089:DNT131105 DDX131089:DDX131105 CUB131089:CUB131105 CKF131089:CKF131105 CAJ131089:CAJ131105 BQN131089:BQN131105 BGR131089:BGR131105 AWV131089:AWV131105 AMZ131089:AMZ131105 ADD131089:ADD131105 TH131089:TH131105 JL131089:JL131105 WVX65553:WVX65569 WMB65553:WMB65569 WCF65553:WCF65569 VSJ65553:VSJ65569 VIN65553:VIN65569 UYR65553:UYR65569 UOV65553:UOV65569 UEZ65553:UEZ65569 TVD65553:TVD65569 TLH65553:TLH65569 TBL65553:TBL65569 SRP65553:SRP65569 SHT65553:SHT65569 RXX65553:RXX65569 ROB65553:ROB65569 REF65553:REF65569 QUJ65553:QUJ65569 QKN65553:QKN65569 QAR65553:QAR65569 PQV65553:PQV65569 PGZ65553:PGZ65569 OXD65553:OXD65569 ONH65553:ONH65569 ODL65553:ODL65569 NTP65553:NTP65569 NJT65553:NJT65569 MZX65553:MZX65569 MQB65553:MQB65569 MGF65553:MGF65569 LWJ65553:LWJ65569 LMN65553:LMN65569 LCR65553:LCR65569 KSV65553:KSV65569 KIZ65553:KIZ65569 JZD65553:JZD65569 JPH65553:JPH65569 JFL65553:JFL65569 IVP65553:IVP65569 ILT65553:ILT65569 IBX65553:IBX65569 HSB65553:HSB65569 HIF65553:HIF65569 GYJ65553:GYJ65569 GON65553:GON65569 GER65553:GER65569 FUV65553:FUV65569 FKZ65553:FKZ65569 FBD65553:FBD65569 ERH65553:ERH65569 EHL65553:EHL65569 DXP65553:DXP65569 DNT65553:DNT65569 DDX65553:DDX65569 CUB65553:CUB65569 CKF65553:CKF65569 CAJ65553:CAJ65569 BQN65553:BQN65569 BGR65553:BGR65569 AWV65553:AWV65569 AMZ65553:AMZ65569 ADD65553:ADD65569 TH65553:TH65569 JL65553:JL65569 WVX18:WVX33 WMB18:WMB33 WCF18:WCF33 VSJ18:VSJ33 VIN18:VIN33 UYR18:UYR33 UOV18:UOV33 UEZ18:UEZ33 TVD18:TVD33 TLH18:TLH33 TBL18:TBL33 SRP18:SRP33 SHT18:SHT33 RXX18:RXX33 ROB18:ROB33 REF18:REF33 QUJ18:QUJ33 QKN18:QKN33 QAR18:QAR33 PQV18:PQV33 PGZ18:PGZ33 OXD18:OXD33 ONH18:ONH33 ODL18:ODL33 NTP18:NTP33 NJT18:NJT33 MZX18:MZX33 MQB18:MQB33 MGF18:MGF33 LWJ18:LWJ33 LMN18:LMN33 LCR18:LCR33 KSV18:KSV33 KIZ18:KIZ33 JZD18:JZD33 JPH18:JPH33 JFL18:JFL33 IVP18:IVP33 ILT18:ILT33 IBX18:IBX33 HSB18:HSB33 HIF18:HIF33 GYJ18:GYJ33 GON18:GON33 GER18:GER33 FUV18:FUV33 FKZ18:FKZ33 FBD18:FBD33 ERH18:ERH33 EHL18:EHL33 DXP18:DXP33 DNT18:DNT33 DDX18:DDX33 CUB18:CUB33 CKF18:CKF33 CAJ18:CAJ33 BQN18:BQN33 BGR18:BGR33 AWV18:AWV33 AMZ18:AMZ33 ADD18:ADD33 TH18:TH33 JL18:JL33">
      <formula1>$V$16:$V$33</formula1>
    </dataValidation>
  </dataValidations>
  <pageMargins left="0.7" right="0.7" top="0.75" bottom="0.75" header="0.3" footer="0.3"/>
  <pageSetup scale="16" orientation="portrait" r:id="rId1"/>
  <headerFooter>
    <oddHeader>&amp;C&amp;"Verdana"&amp;7&amp;K000000Turner &amp; Townsend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42"/>
  <sheetViews>
    <sheetView topLeftCell="A19" zoomScale="70" zoomScaleNormal="70" workbookViewId="0">
      <selection activeCell="C3" sqref="C3:E3"/>
    </sheetView>
  </sheetViews>
  <sheetFormatPr defaultRowHeight="12.75" x14ac:dyDescent="0.2"/>
  <cols>
    <col min="1" max="1" width="11.42578125" style="76" customWidth="1"/>
    <col min="2" max="2" width="30.140625" style="76" customWidth="1"/>
    <col min="3" max="3" width="20.85546875" style="76" customWidth="1"/>
    <col min="4" max="4" width="28.140625" style="76" customWidth="1"/>
    <col min="5" max="5" width="18.5703125" style="76" customWidth="1"/>
    <col min="6" max="6" width="29.140625" style="76" customWidth="1"/>
    <col min="7" max="7" width="18.5703125" style="76" customWidth="1"/>
    <col min="8" max="8" width="19.140625" style="76" customWidth="1"/>
    <col min="9" max="256" width="8.7109375" style="76"/>
    <col min="257" max="257" width="11.42578125" style="76" customWidth="1"/>
    <col min="258" max="258" width="30.140625" style="76" customWidth="1"/>
    <col min="259" max="259" width="20.85546875" style="76" customWidth="1"/>
    <col min="260" max="260" width="28.140625" style="76" customWidth="1"/>
    <col min="261" max="261" width="18.5703125" style="76" customWidth="1"/>
    <col min="262" max="262" width="29.140625" style="76" customWidth="1"/>
    <col min="263" max="263" width="18.5703125" style="76" customWidth="1"/>
    <col min="264" max="264" width="19.140625" style="76" customWidth="1"/>
    <col min="265" max="512" width="8.7109375" style="76"/>
    <col min="513" max="513" width="11.42578125" style="76" customWidth="1"/>
    <col min="514" max="514" width="30.140625" style="76" customWidth="1"/>
    <col min="515" max="515" width="20.85546875" style="76" customWidth="1"/>
    <col min="516" max="516" width="28.140625" style="76" customWidth="1"/>
    <col min="517" max="517" width="18.5703125" style="76" customWidth="1"/>
    <col min="518" max="518" width="29.140625" style="76" customWidth="1"/>
    <col min="519" max="519" width="18.5703125" style="76" customWidth="1"/>
    <col min="520" max="520" width="19.140625" style="76" customWidth="1"/>
    <col min="521" max="768" width="8.7109375" style="76"/>
    <col min="769" max="769" width="11.42578125" style="76" customWidth="1"/>
    <col min="770" max="770" width="30.140625" style="76" customWidth="1"/>
    <col min="771" max="771" width="20.85546875" style="76" customWidth="1"/>
    <col min="772" max="772" width="28.140625" style="76" customWidth="1"/>
    <col min="773" max="773" width="18.5703125" style="76" customWidth="1"/>
    <col min="774" max="774" width="29.140625" style="76" customWidth="1"/>
    <col min="775" max="775" width="18.5703125" style="76" customWidth="1"/>
    <col min="776" max="776" width="19.140625" style="76" customWidth="1"/>
    <col min="777" max="1024" width="8.7109375" style="76"/>
    <col min="1025" max="1025" width="11.42578125" style="76" customWidth="1"/>
    <col min="1026" max="1026" width="30.140625" style="76" customWidth="1"/>
    <col min="1027" max="1027" width="20.85546875" style="76" customWidth="1"/>
    <col min="1028" max="1028" width="28.140625" style="76" customWidth="1"/>
    <col min="1029" max="1029" width="18.5703125" style="76" customWidth="1"/>
    <col min="1030" max="1030" width="29.140625" style="76" customWidth="1"/>
    <col min="1031" max="1031" width="18.5703125" style="76" customWidth="1"/>
    <col min="1032" max="1032" width="19.140625" style="76" customWidth="1"/>
    <col min="1033" max="1280" width="8.7109375" style="76"/>
    <col min="1281" max="1281" width="11.42578125" style="76" customWidth="1"/>
    <col min="1282" max="1282" width="30.140625" style="76" customWidth="1"/>
    <col min="1283" max="1283" width="20.85546875" style="76" customWidth="1"/>
    <col min="1284" max="1284" width="28.140625" style="76" customWidth="1"/>
    <col min="1285" max="1285" width="18.5703125" style="76" customWidth="1"/>
    <col min="1286" max="1286" width="29.140625" style="76" customWidth="1"/>
    <col min="1287" max="1287" width="18.5703125" style="76" customWidth="1"/>
    <col min="1288" max="1288" width="19.140625" style="76" customWidth="1"/>
    <col min="1289" max="1536" width="8.7109375" style="76"/>
    <col min="1537" max="1537" width="11.42578125" style="76" customWidth="1"/>
    <col min="1538" max="1538" width="30.140625" style="76" customWidth="1"/>
    <col min="1539" max="1539" width="20.85546875" style="76" customWidth="1"/>
    <col min="1540" max="1540" width="28.140625" style="76" customWidth="1"/>
    <col min="1541" max="1541" width="18.5703125" style="76" customWidth="1"/>
    <col min="1542" max="1542" width="29.140625" style="76" customWidth="1"/>
    <col min="1543" max="1543" width="18.5703125" style="76" customWidth="1"/>
    <col min="1544" max="1544" width="19.140625" style="76" customWidth="1"/>
    <col min="1545" max="1792" width="8.7109375" style="76"/>
    <col min="1793" max="1793" width="11.42578125" style="76" customWidth="1"/>
    <col min="1794" max="1794" width="30.140625" style="76" customWidth="1"/>
    <col min="1795" max="1795" width="20.85546875" style="76" customWidth="1"/>
    <col min="1796" max="1796" width="28.140625" style="76" customWidth="1"/>
    <col min="1797" max="1797" width="18.5703125" style="76" customWidth="1"/>
    <col min="1798" max="1798" width="29.140625" style="76" customWidth="1"/>
    <col min="1799" max="1799" width="18.5703125" style="76" customWidth="1"/>
    <col min="1800" max="1800" width="19.140625" style="76" customWidth="1"/>
    <col min="1801" max="2048" width="8.7109375" style="76"/>
    <col min="2049" max="2049" width="11.42578125" style="76" customWidth="1"/>
    <col min="2050" max="2050" width="30.140625" style="76" customWidth="1"/>
    <col min="2051" max="2051" width="20.85546875" style="76" customWidth="1"/>
    <col min="2052" max="2052" width="28.140625" style="76" customWidth="1"/>
    <col min="2053" max="2053" width="18.5703125" style="76" customWidth="1"/>
    <col min="2054" max="2054" width="29.140625" style="76" customWidth="1"/>
    <col min="2055" max="2055" width="18.5703125" style="76" customWidth="1"/>
    <col min="2056" max="2056" width="19.140625" style="76" customWidth="1"/>
    <col min="2057" max="2304" width="8.7109375" style="76"/>
    <col min="2305" max="2305" width="11.42578125" style="76" customWidth="1"/>
    <col min="2306" max="2306" width="30.140625" style="76" customWidth="1"/>
    <col min="2307" max="2307" width="20.85546875" style="76" customWidth="1"/>
    <col min="2308" max="2308" width="28.140625" style="76" customWidth="1"/>
    <col min="2309" max="2309" width="18.5703125" style="76" customWidth="1"/>
    <col min="2310" max="2310" width="29.140625" style="76" customWidth="1"/>
    <col min="2311" max="2311" width="18.5703125" style="76" customWidth="1"/>
    <col min="2312" max="2312" width="19.140625" style="76" customWidth="1"/>
    <col min="2313" max="2560" width="8.7109375" style="76"/>
    <col min="2561" max="2561" width="11.42578125" style="76" customWidth="1"/>
    <col min="2562" max="2562" width="30.140625" style="76" customWidth="1"/>
    <col min="2563" max="2563" width="20.85546875" style="76" customWidth="1"/>
    <col min="2564" max="2564" width="28.140625" style="76" customWidth="1"/>
    <col min="2565" max="2565" width="18.5703125" style="76" customWidth="1"/>
    <col min="2566" max="2566" width="29.140625" style="76" customWidth="1"/>
    <col min="2567" max="2567" width="18.5703125" style="76" customWidth="1"/>
    <col min="2568" max="2568" width="19.140625" style="76" customWidth="1"/>
    <col min="2569" max="2816" width="8.7109375" style="76"/>
    <col min="2817" max="2817" width="11.42578125" style="76" customWidth="1"/>
    <col min="2818" max="2818" width="30.140625" style="76" customWidth="1"/>
    <col min="2819" max="2819" width="20.85546875" style="76" customWidth="1"/>
    <col min="2820" max="2820" width="28.140625" style="76" customWidth="1"/>
    <col min="2821" max="2821" width="18.5703125" style="76" customWidth="1"/>
    <col min="2822" max="2822" width="29.140625" style="76" customWidth="1"/>
    <col min="2823" max="2823" width="18.5703125" style="76" customWidth="1"/>
    <col min="2824" max="2824" width="19.140625" style="76" customWidth="1"/>
    <col min="2825" max="3072" width="8.7109375" style="76"/>
    <col min="3073" max="3073" width="11.42578125" style="76" customWidth="1"/>
    <col min="3074" max="3074" width="30.140625" style="76" customWidth="1"/>
    <col min="3075" max="3075" width="20.85546875" style="76" customWidth="1"/>
    <col min="3076" max="3076" width="28.140625" style="76" customWidth="1"/>
    <col min="3077" max="3077" width="18.5703125" style="76" customWidth="1"/>
    <col min="3078" max="3078" width="29.140625" style="76" customWidth="1"/>
    <col min="3079" max="3079" width="18.5703125" style="76" customWidth="1"/>
    <col min="3080" max="3080" width="19.140625" style="76" customWidth="1"/>
    <col min="3081" max="3328" width="8.7109375" style="76"/>
    <col min="3329" max="3329" width="11.42578125" style="76" customWidth="1"/>
    <col min="3330" max="3330" width="30.140625" style="76" customWidth="1"/>
    <col min="3331" max="3331" width="20.85546875" style="76" customWidth="1"/>
    <col min="3332" max="3332" width="28.140625" style="76" customWidth="1"/>
    <col min="3333" max="3333" width="18.5703125" style="76" customWidth="1"/>
    <col min="3334" max="3334" width="29.140625" style="76" customWidth="1"/>
    <col min="3335" max="3335" width="18.5703125" style="76" customWidth="1"/>
    <col min="3336" max="3336" width="19.140625" style="76" customWidth="1"/>
    <col min="3337" max="3584" width="8.7109375" style="76"/>
    <col min="3585" max="3585" width="11.42578125" style="76" customWidth="1"/>
    <col min="3586" max="3586" width="30.140625" style="76" customWidth="1"/>
    <col min="3587" max="3587" width="20.85546875" style="76" customWidth="1"/>
    <col min="3588" max="3588" width="28.140625" style="76" customWidth="1"/>
    <col min="3589" max="3589" width="18.5703125" style="76" customWidth="1"/>
    <col min="3590" max="3590" width="29.140625" style="76" customWidth="1"/>
    <col min="3591" max="3591" width="18.5703125" style="76" customWidth="1"/>
    <col min="3592" max="3592" width="19.140625" style="76" customWidth="1"/>
    <col min="3593" max="3840" width="8.7109375" style="76"/>
    <col min="3841" max="3841" width="11.42578125" style="76" customWidth="1"/>
    <col min="3842" max="3842" width="30.140625" style="76" customWidth="1"/>
    <col min="3843" max="3843" width="20.85546875" style="76" customWidth="1"/>
    <col min="3844" max="3844" width="28.140625" style="76" customWidth="1"/>
    <col min="3845" max="3845" width="18.5703125" style="76" customWidth="1"/>
    <col min="3846" max="3846" width="29.140625" style="76" customWidth="1"/>
    <col min="3847" max="3847" width="18.5703125" style="76" customWidth="1"/>
    <col min="3848" max="3848" width="19.140625" style="76" customWidth="1"/>
    <col min="3849" max="4096" width="8.7109375" style="76"/>
    <col min="4097" max="4097" width="11.42578125" style="76" customWidth="1"/>
    <col min="4098" max="4098" width="30.140625" style="76" customWidth="1"/>
    <col min="4099" max="4099" width="20.85546875" style="76" customWidth="1"/>
    <col min="4100" max="4100" width="28.140625" style="76" customWidth="1"/>
    <col min="4101" max="4101" width="18.5703125" style="76" customWidth="1"/>
    <col min="4102" max="4102" width="29.140625" style="76" customWidth="1"/>
    <col min="4103" max="4103" width="18.5703125" style="76" customWidth="1"/>
    <col min="4104" max="4104" width="19.140625" style="76" customWidth="1"/>
    <col min="4105" max="4352" width="8.7109375" style="76"/>
    <col min="4353" max="4353" width="11.42578125" style="76" customWidth="1"/>
    <col min="4354" max="4354" width="30.140625" style="76" customWidth="1"/>
    <col min="4355" max="4355" width="20.85546875" style="76" customWidth="1"/>
    <col min="4356" max="4356" width="28.140625" style="76" customWidth="1"/>
    <col min="4357" max="4357" width="18.5703125" style="76" customWidth="1"/>
    <col min="4358" max="4358" width="29.140625" style="76" customWidth="1"/>
    <col min="4359" max="4359" width="18.5703125" style="76" customWidth="1"/>
    <col min="4360" max="4360" width="19.140625" style="76" customWidth="1"/>
    <col min="4361" max="4608" width="8.7109375" style="76"/>
    <col min="4609" max="4609" width="11.42578125" style="76" customWidth="1"/>
    <col min="4610" max="4610" width="30.140625" style="76" customWidth="1"/>
    <col min="4611" max="4611" width="20.85546875" style="76" customWidth="1"/>
    <col min="4612" max="4612" width="28.140625" style="76" customWidth="1"/>
    <col min="4613" max="4613" width="18.5703125" style="76" customWidth="1"/>
    <col min="4614" max="4614" width="29.140625" style="76" customWidth="1"/>
    <col min="4615" max="4615" width="18.5703125" style="76" customWidth="1"/>
    <col min="4616" max="4616" width="19.140625" style="76" customWidth="1"/>
    <col min="4617" max="4864" width="8.7109375" style="76"/>
    <col min="4865" max="4865" width="11.42578125" style="76" customWidth="1"/>
    <col min="4866" max="4866" width="30.140625" style="76" customWidth="1"/>
    <col min="4867" max="4867" width="20.85546875" style="76" customWidth="1"/>
    <col min="4868" max="4868" width="28.140625" style="76" customWidth="1"/>
    <col min="4869" max="4869" width="18.5703125" style="76" customWidth="1"/>
    <col min="4870" max="4870" width="29.140625" style="76" customWidth="1"/>
    <col min="4871" max="4871" width="18.5703125" style="76" customWidth="1"/>
    <col min="4872" max="4872" width="19.140625" style="76" customWidth="1"/>
    <col min="4873" max="5120" width="8.7109375" style="76"/>
    <col min="5121" max="5121" width="11.42578125" style="76" customWidth="1"/>
    <col min="5122" max="5122" width="30.140625" style="76" customWidth="1"/>
    <col min="5123" max="5123" width="20.85546875" style="76" customWidth="1"/>
    <col min="5124" max="5124" width="28.140625" style="76" customWidth="1"/>
    <col min="5125" max="5125" width="18.5703125" style="76" customWidth="1"/>
    <col min="5126" max="5126" width="29.140625" style="76" customWidth="1"/>
    <col min="5127" max="5127" width="18.5703125" style="76" customWidth="1"/>
    <col min="5128" max="5128" width="19.140625" style="76" customWidth="1"/>
    <col min="5129" max="5376" width="8.7109375" style="76"/>
    <col min="5377" max="5377" width="11.42578125" style="76" customWidth="1"/>
    <col min="5378" max="5378" width="30.140625" style="76" customWidth="1"/>
    <col min="5379" max="5379" width="20.85546875" style="76" customWidth="1"/>
    <col min="5380" max="5380" width="28.140625" style="76" customWidth="1"/>
    <col min="5381" max="5381" width="18.5703125" style="76" customWidth="1"/>
    <col min="5382" max="5382" width="29.140625" style="76" customWidth="1"/>
    <col min="5383" max="5383" width="18.5703125" style="76" customWidth="1"/>
    <col min="5384" max="5384" width="19.140625" style="76" customWidth="1"/>
    <col min="5385" max="5632" width="8.7109375" style="76"/>
    <col min="5633" max="5633" width="11.42578125" style="76" customWidth="1"/>
    <col min="5634" max="5634" width="30.140625" style="76" customWidth="1"/>
    <col min="5635" max="5635" width="20.85546875" style="76" customWidth="1"/>
    <col min="5636" max="5636" width="28.140625" style="76" customWidth="1"/>
    <col min="5637" max="5637" width="18.5703125" style="76" customWidth="1"/>
    <col min="5638" max="5638" width="29.140625" style="76" customWidth="1"/>
    <col min="5639" max="5639" width="18.5703125" style="76" customWidth="1"/>
    <col min="5640" max="5640" width="19.140625" style="76" customWidth="1"/>
    <col min="5641" max="5888" width="8.7109375" style="76"/>
    <col min="5889" max="5889" width="11.42578125" style="76" customWidth="1"/>
    <col min="5890" max="5890" width="30.140625" style="76" customWidth="1"/>
    <col min="5891" max="5891" width="20.85546875" style="76" customWidth="1"/>
    <col min="5892" max="5892" width="28.140625" style="76" customWidth="1"/>
    <col min="5893" max="5893" width="18.5703125" style="76" customWidth="1"/>
    <col min="5894" max="5894" width="29.140625" style="76" customWidth="1"/>
    <col min="5895" max="5895" width="18.5703125" style="76" customWidth="1"/>
    <col min="5896" max="5896" width="19.140625" style="76" customWidth="1"/>
    <col min="5897" max="6144" width="8.7109375" style="76"/>
    <col min="6145" max="6145" width="11.42578125" style="76" customWidth="1"/>
    <col min="6146" max="6146" width="30.140625" style="76" customWidth="1"/>
    <col min="6147" max="6147" width="20.85546875" style="76" customWidth="1"/>
    <col min="6148" max="6148" width="28.140625" style="76" customWidth="1"/>
    <col min="6149" max="6149" width="18.5703125" style="76" customWidth="1"/>
    <col min="6150" max="6150" width="29.140625" style="76" customWidth="1"/>
    <col min="6151" max="6151" width="18.5703125" style="76" customWidth="1"/>
    <col min="6152" max="6152" width="19.140625" style="76" customWidth="1"/>
    <col min="6153" max="6400" width="8.7109375" style="76"/>
    <col min="6401" max="6401" width="11.42578125" style="76" customWidth="1"/>
    <col min="6402" max="6402" width="30.140625" style="76" customWidth="1"/>
    <col min="6403" max="6403" width="20.85546875" style="76" customWidth="1"/>
    <col min="6404" max="6404" width="28.140625" style="76" customWidth="1"/>
    <col min="6405" max="6405" width="18.5703125" style="76" customWidth="1"/>
    <col min="6406" max="6406" width="29.140625" style="76" customWidth="1"/>
    <col min="6407" max="6407" width="18.5703125" style="76" customWidth="1"/>
    <col min="6408" max="6408" width="19.140625" style="76" customWidth="1"/>
    <col min="6409" max="6656" width="8.7109375" style="76"/>
    <col min="6657" max="6657" width="11.42578125" style="76" customWidth="1"/>
    <col min="6658" max="6658" width="30.140625" style="76" customWidth="1"/>
    <col min="6659" max="6659" width="20.85546875" style="76" customWidth="1"/>
    <col min="6660" max="6660" width="28.140625" style="76" customWidth="1"/>
    <col min="6661" max="6661" width="18.5703125" style="76" customWidth="1"/>
    <col min="6662" max="6662" width="29.140625" style="76" customWidth="1"/>
    <col min="6663" max="6663" width="18.5703125" style="76" customWidth="1"/>
    <col min="6664" max="6664" width="19.140625" style="76" customWidth="1"/>
    <col min="6665" max="6912" width="8.7109375" style="76"/>
    <col min="6913" max="6913" width="11.42578125" style="76" customWidth="1"/>
    <col min="6914" max="6914" width="30.140625" style="76" customWidth="1"/>
    <col min="6915" max="6915" width="20.85546875" style="76" customWidth="1"/>
    <col min="6916" max="6916" width="28.140625" style="76" customWidth="1"/>
    <col min="6917" max="6917" width="18.5703125" style="76" customWidth="1"/>
    <col min="6918" max="6918" width="29.140625" style="76" customWidth="1"/>
    <col min="6919" max="6919" width="18.5703125" style="76" customWidth="1"/>
    <col min="6920" max="6920" width="19.140625" style="76" customWidth="1"/>
    <col min="6921" max="7168" width="8.7109375" style="76"/>
    <col min="7169" max="7169" width="11.42578125" style="76" customWidth="1"/>
    <col min="7170" max="7170" width="30.140625" style="76" customWidth="1"/>
    <col min="7171" max="7171" width="20.85546875" style="76" customWidth="1"/>
    <col min="7172" max="7172" width="28.140625" style="76" customWidth="1"/>
    <col min="7173" max="7173" width="18.5703125" style="76" customWidth="1"/>
    <col min="7174" max="7174" width="29.140625" style="76" customWidth="1"/>
    <col min="7175" max="7175" width="18.5703125" style="76" customWidth="1"/>
    <col min="7176" max="7176" width="19.140625" style="76" customWidth="1"/>
    <col min="7177" max="7424" width="8.7109375" style="76"/>
    <col min="7425" max="7425" width="11.42578125" style="76" customWidth="1"/>
    <col min="7426" max="7426" width="30.140625" style="76" customWidth="1"/>
    <col min="7427" max="7427" width="20.85546875" style="76" customWidth="1"/>
    <col min="7428" max="7428" width="28.140625" style="76" customWidth="1"/>
    <col min="7429" max="7429" width="18.5703125" style="76" customWidth="1"/>
    <col min="7430" max="7430" width="29.140625" style="76" customWidth="1"/>
    <col min="7431" max="7431" width="18.5703125" style="76" customWidth="1"/>
    <col min="7432" max="7432" width="19.140625" style="76" customWidth="1"/>
    <col min="7433" max="7680" width="8.7109375" style="76"/>
    <col min="7681" max="7681" width="11.42578125" style="76" customWidth="1"/>
    <col min="7682" max="7682" width="30.140625" style="76" customWidth="1"/>
    <col min="7683" max="7683" width="20.85546875" style="76" customWidth="1"/>
    <col min="7684" max="7684" width="28.140625" style="76" customWidth="1"/>
    <col min="7685" max="7685" width="18.5703125" style="76" customWidth="1"/>
    <col min="7686" max="7686" width="29.140625" style="76" customWidth="1"/>
    <col min="7687" max="7687" width="18.5703125" style="76" customWidth="1"/>
    <col min="7688" max="7688" width="19.140625" style="76" customWidth="1"/>
    <col min="7689" max="7936" width="8.7109375" style="76"/>
    <col min="7937" max="7937" width="11.42578125" style="76" customWidth="1"/>
    <col min="7938" max="7938" width="30.140625" style="76" customWidth="1"/>
    <col min="7939" max="7939" width="20.85546875" style="76" customWidth="1"/>
    <col min="7940" max="7940" width="28.140625" style="76" customWidth="1"/>
    <col min="7941" max="7941" width="18.5703125" style="76" customWidth="1"/>
    <col min="7942" max="7942" width="29.140625" style="76" customWidth="1"/>
    <col min="7943" max="7943" width="18.5703125" style="76" customWidth="1"/>
    <col min="7944" max="7944" width="19.140625" style="76" customWidth="1"/>
    <col min="7945" max="8192" width="8.7109375" style="76"/>
    <col min="8193" max="8193" width="11.42578125" style="76" customWidth="1"/>
    <col min="8194" max="8194" width="30.140625" style="76" customWidth="1"/>
    <col min="8195" max="8195" width="20.85546875" style="76" customWidth="1"/>
    <col min="8196" max="8196" width="28.140625" style="76" customWidth="1"/>
    <col min="8197" max="8197" width="18.5703125" style="76" customWidth="1"/>
    <col min="8198" max="8198" width="29.140625" style="76" customWidth="1"/>
    <col min="8199" max="8199" width="18.5703125" style="76" customWidth="1"/>
    <col min="8200" max="8200" width="19.140625" style="76" customWidth="1"/>
    <col min="8201" max="8448" width="8.7109375" style="76"/>
    <col min="8449" max="8449" width="11.42578125" style="76" customWidth="1"/>
    <col min="8450" max="8450" width="30.140625" style="76" customWidth="1"/>
    <col min="8451" max="8451" width="20.85546875" style="76" customWidth="1"/>
    <col min="8452" max="8452" width="28.140625" style="76" customWidth="1"/>
    <col min="8453" max="8453" width="18.5703125" style="76" customWidth="1"/>
    <col min="8454" max="8454" width="29.140625" style="76" customWidth="1"/>
    <col min="8455" max="8455" width="18.5703125" style="76" customWidth="1"/>
    <col min="8456" max="8456" width="19.140625" style="76" customWidth="1"/>
    <col min="8457" max="8704" width="8.7109375" style="76"/>
    <col min="8705" max="8705" width="11.42578125" style="76" customWidth="1"/>
    <col min="8706" max="8706" width="30.140625" style="76" customWidth="1"/>
    <col min="8707" max="8707" width="20.85546875" style="76" customWidth="1"/>
    <col min="8708" max="8708" width="28.140625" style="76" customWidth="1"/>
    <col min="8709" max="8709" width="18.5703125" style="76" customWidth="1"/>
    <col min="8710" max="8710" width="29.140625" style="76" customWidth="1"/>
    <col min="8711" max="8711" width="18.5703125" style="76" customWidth="1"/>
    <col min="8712" max="8712" width="19.140625" style="76" customWidth="1"/>
    <col min="8713" max="8960" width="8.7109375" style="76"/>
    <col min="8961" max="8961" width="11.42578125" style="76" customWidth="1"/>
    <col min="8962" max="8962" width="30.140625" style="76" customWidth="1"/>
    <col min="8963" max="8963" width="20.85546875" style="76" customWidth="1"/>
    <col min="8964" max="8964" width="28.140625" style="76" customWidth="1"/>
    <col min="8965" max="8965" width="18.5703125" style="76" customWidth="1"/>
    <col min="8966" max="8966" width="29.140625" style="76" customWidth="1"/>
    <col min="8967" max="8967" width="18.5703125" style="76" customWidth="1"/>
    <col min="8968" max="8968" width="19.140625" style="76" customWidth="1"/>
    <col min="8969" max="9216" width="8.7109375" style="76"/>
    <col min="9217" max="9217" width="11.42578125" style="76" customWidth="1"/>
    <col min="9218" max="9218" width="30.140625" style="76" customWidth="1"/>
    <col min="9219" max="9219" width="20.85546875" style="76" customWidth="1"/>
    <col min="9220" max="9220" width="28.140625" style="76" customWidth="1"/>
    <col min="9221" max="9221" width="18.5703125" style="76" customWidth="1"/>
    <col min="9222" max="9222" width="29.140625" style="76" customWidth="1"/>
    <col min="9223" max="9223" width="18.5703125" style="76" customWidth="1"/>
    <col min="9224" max="9224" width="19.140625" style="76" customWidth="1"/>
    <col min="9225" max="9472" width="8.7109375" style="76"/>
    <col min="9473" max="9473" width="11.42578125" style="76" customWidth="1"/>
    <col min="9474" max="9474" width="30.140625" style="76" customWidth="1"/>
    <col min="9475" max="9475" width="20.85546875" style="76" customWidth="1"/>
    <col min="9476" max="9476" width="28.140625" style="76" customWidth="1"/>
    <col min="9477" max="9477" width="18.5703125" style="76" customWidth="1"/>
    <col min="9478" max="9478" width="29.140625" style="76" customWidth="1"/>
    <col min="9479" max="9479" width="18.5703125" style="76" customWidth="1"/>
    <col min="9480" max="9480" width="19.140625" style="76" customWidth="1"/>
    <col min="9481" max="9728" width="8.7109375" style="76"/>
    <col min="9729" max="9729" width="11.42578125" style="76" customWidth="1"/>
    <col min="9730" max="9730" width="30.140625" style="76" customWidth="1"/>
    <col min="9731" max="9731" width="20.85546875" style="76" customWidth="1"/>
    <col min="9732" max="9732" width="28.140625" style="76" customWidth="1"/>
    <col min="9733" max="9733" width="18.5703125" style="76" customWidth="1"/>
    <col min="9734" max="9734" width="29.140625" style="76" customWidth="1"/>
    <col min="9735" max="9735" width="18.5703125" style="76" customWidth="1"/>
    <col min="9736" max="9736" width="19.140625" style="76" customWidth="1"/>
    <col min="9737" max="9984" width="8.7109375" style="76"/>
    <col min="9985" max="9985" width="11.42578125" style="76" customWidth="1"/>
    <col min="9986" max="9986" width="30.140625" style="76" customWidth="1"/>
    <col min="9987" max="9987" width="20.85546875" style="76" customWidth="1"/>
    <col min="9988" max="9988" width="28.140625" style="76" customWidth="1"/>
    <col min="9989" max="9989" width="18.5703125" style="76" customWidth="1"/>
    <col min="9990" max="9990" width="29.140625" style="76" customWidth="1"/>
    <col min="9991" max="9991" width="18.5703125" style="76" customWidth="1"/>
    <col min="9992" max="9992" width="19.140625" style="76" customWidth="1"/>
    <col min="9993" max="10240" width="8.7109375" style="76"/>
    <col min="10241" max="10241" width="11.42578125" style="76" customWidth="1"/>
    <col min="10242" max="10242" width="30.140625" style="76" customWidth="1"/>
    <col min="10243" max="10243" width="20.85546875" style="76" customWidth="1"/>
    <col min="10244" max="10244" width="28.140625" style="76" customWidth="1"/>
    <col min="10245" max="10245" width="18.5703125" style="76" customWidth="1"/>
    <col min="10246" max="10246" width="29.140625" style="76" customWidth="1"/>
    <col min="10247" max="10247" width="18.5703125" style="76" customWidth="1"/>
    <col min="10248" max="10248" width="19.140625" style="76" customWidth="1"/>
    <col min="10249" max="10496" width="8.7109375" style="76"/>
    <col min="10497" max="10497" width="11.42578125" style="76" customWidth="1"/>
    <col min="10498" max="10498" width="30.140625" style="76" customWidth="1"/>
    <col min="10499" max="10499" width="20.85546875" style="76" customWidth="1"/>
    <col min="10500" max="10500" width="28.140625" style="76" customWidth="1"/>
    <col min="10501" max="10501" width="18.5703125" style="76" customWidth="1"/>
    <col min="10502" max="10502" width="29.140625" style="76" customWidth="1"/>
    <col min="10503" max="10503" width="18.5703125" style="76" customWidth="1"/>
    <col min="10504" max="10504" width="19.140625" style="76" customWidth="1"/>
    <col min="10505" max="10752" width="8.7109375" style="76"/>
    <col min="10753" max="10753" width="11.42578125" style="76" customWidth="1"/>
    <col min="10754" max="10754" width="30.140625" style="76" customWidth="1"/>
    <col min="10755" max="10755" width="20.85546875" style="76" customWidth="1"/>
    <col min="10756" max="10756" width="28.140625" style="76" customWidth="1"/>
    <col min="10757" max="10757" width="18.5703125" style="76" customWidth="1"/>
    <col min="10758" max="10758" width="29.140625" style="76" customWidth="1"/>
    <col min="10759" max="10759" width="18.5703125" style="76" customWidth="1"/>
    <col min="10760" max="10760" width="19.140625" style="76" customWidth="1"/>
    <col min="10761" max="11008" width="8.7109375" style="76"/>
    <col min="11009" max="11009" width="11.42578125" style="76" customWidth="1"/>
    <col min="11010" max="11010" width="30.140625" style="76" customWidth="1"/>
    <col min="11011" max="11011" width="20.85546875" style="76" customWidth="1"/>
    <col min="11012" max="11012" width="28.140625" style="76" customWidth="1"/>
    <col min="11013" max="11013" width="18.5703125" style="76" customWidth="1"/>
    <col min="11014" max="11014" width="29.140625" style="76" customWidth="1"/>
    <col min="11015" max="11015" width="18.5703125" style="76" customWidth="1"/>
    <col min="11016" max="11016" width="19.140625" style="76" customWidth="1"/>
    <col min="11017" max="11264" width="8.7109375" style="76"/>
    <col min="11265" max="11265" width="11.42578125" style="76" customWidth="1"/>
    <col min="11266" max="11266" width="30.140625" style="76" customWidth="1"/>
    <col min="11267" max="11267" width="20.85546875" style="76" customWidth="1"/>
    <col min="11268" max="11268" width="28.140625" style="76" customWidth="1"/>
    <col min="11269" max="11269" width="18.5703125" style="76" customWidth="1"/>
    <col min="11270" max="11270" width="29.140625" style="76" customWidth="1"/>
    <col min="11271" max="11271" width="18.5703125" style="76" customWidth="1"/>
    <col min="11272" max="11272" width="19.140625" style="76" customWidth="1"/>
    <col min="11273" max="11520" width="8.7109375" style="76"/>
    <col min="11521" max="11521" width="11.42578125" style="76" customWidth="1"/>
    <col min="11522" max="11522" width="30.140625" style="76" customWidth="1"/>
    <col min="11523" max="11523" width="20.85546875" style="76" customWidth="1"/>
    <col min="11524" max="11524" width="28.140625" style="76" customWidth="1"/>
    <col min="11525" max="11525" width="18.5703125" style="76" customWidth="1"/>
    <col min="11526" max="11526" width="29.140625" style="76" customWidth="1"/>
    <col min="11527" max="11527" width="18.5703125" style="76" customWidth="1"/>
    <col min="11528" max="11528" width="19.140625" style="76" customWidth="1"/>
    <col min="11529" max="11776" width="8.7109375" style="76"/>
    <col min="11777" max="11777" width="11.42578125" style="76" customWidth="1"/>
    <col min="11778" max="11778" width="30.140625" style="76" customWidth="1"/>
    <col min="11779" max="11779" width="20.85546875" style="76" customWidth="1"/>
    <col min="11780" max="11780" width="28.140625" style="76" customWidth="1"/>
    <col min="11781" max="11781" width="18.5703125" style="76" customWidth="1"/>
    <col min="11782" max="11782" width="29.140625" style="76" customWidth="1"/>
    <col min="11783" max="11783" width="18.5703125" style="76" customWidth="1"/>
    <col min="11784" max="11784" width="19.140625" style="76" customWidth="1"/>
    <col min="11785" max="12032" width="8.7109375" style="76"/>
    <col min="12033" max="12033" width="11.42578125" style="76" customWidth="1"/>
    <col min="12034" max="12034" width="30.140625" style="76" customWidth="1"/>
    <col min="12035" max="12035" width="20.85546875" style="76" customWidth="1"/>
    <col min="12036" max="12036" width="28.140625" style="76" customWidth="1"/>
    <col min="12037" max="12037" width="18.5703125" style="76" customWidth="1"/>
    <col min="12038" max="12038" width="29.140625" style="76" customWidth="1"/>
    <col min="12039" max="12039" width="18.5703125" style="76" customWidth="1"/>
    <col min="12040" max="12040" width="19.140625" style="76" customWidth="1"/>
    <col min="12041" max="12288" width="8.7109375" style="76"/>
    <col min="12289" max="12289" width="11.42578125" style="76" customWidth="1"/>
    <col min="12290" max="12290" width="30.140625" style="76" customWidth="1"/>
    <col min="12291" max="12291" width="20.85546875" style="76" customWidth="1"/>
    <col min="12292" max="12292" width="28.140625" style="76" customWidth="1"/>
    <col min="12293" max="12293" width="18.5703125" style="76" customWidth="1"/>
    <col min="12294" max="12294" width="29.140625" style="76" customWidth="1"/>
    <col min="12295" max="12295" width="18.5703125" style="76" customWidth="1"/>
    <col min="12296" max="12296" width="19.140625" style="76" customWidth="1"/>
    <col min="12297" max="12544" width="8.7109375" style="76"/>
    <col min="12545" max="12545" width="11.42578125" style="76" customWidth="1"/>
    <col min="12546" max="12546" width="30.140625" style="76" customWidth="1"/>
    <col min="12547" max="12547" width="20.85546875" style="76" customWidth="1"/>
    <col min="12548" max="12548" width="28.140625" style="76" customWidth="1"/>
    <col min="12549" max="12549" width="18.5703125" style="76" customWidth="1"/>
    <col min="12550" max="12550" width="29.140625" style="76" customWidth="1"/>
    <col min="12551" max="12551" width="18.5703125" style="76" customWidth="1"/>
    <col min="12552" max="12552" width="19.140625" style="76" customWidth="1"/>
    <col min="12553" max="12800" width="8.7109375" style="76"/>
    <col min="12801" max="12801" width="11.42578125" style="76" customWidth="1"/>
    <col min="12802" max="12802" width="30.140625" style="76" customWidth="1"/>
    <col min="12803" max="12803" width="20.85546875" style="76" customWidth="1"/>
    <col min="12804" max="12804" width="28.140625" style="76" customWidth="1"/>
    <col min="12805" max="12805" width="18.5703125" style="76" customWidth="1"/>
    <col min="12806" max="12806" width="29.140625" style="76" customWidth="1"/>
    <col min="12807" max="12807" width="18.5703125" style="76" customWidth="1"/>
    <col min="12808" max="12808" width="19.140625" style="76" customWidth="1"/>
    <col min="12809" max="13056" width="8.7109375" style="76"/>
    <col min="13057" max="13057" width="11.42578125" style="76" customWidth="1"/>
    <col min="13058" max="13058" width="30.140625" style="76" customWidth="1"/>
    <col min="13059" max="13059" width="20.85546875" style="76" customWidth="1"/>
    <col min="13060" max="13060" width="28.140625" style="76" customWidth="1"/>
    <col min="13061" max="13061" width="18.5703125" style="76" customWidth="1"/>
    <col min="13062" max="13062" width="29.140625" style="76" customWidth="1"/>
    <col min="13063" max="13063" width="18.5703125" style="76" customWidth="1"/>
    <col min="13064" max="13064" width="19.140625" style="76" customWidth="1"/>
    <col min="13065" max="13312" width="8.7109375" style="76"/>
    <col min="13313" max="13313" width="11.42578125" style="76" customWidth="1"/>
    <col min="13314" max="13314" width="30.140625" style="76" customWidth="1"/>
    <col min="13315" max="13315" width="20.85546875" style="76" customWidth="1"/>
    <col min="13316" max="13316" width="28.140625" style="76" customWidth="1"/>
    <col min="13317" max="13317" width="18.5703125" style="76" customWidth="1"/>
    <col min="13318" max="13318" width="29.140625" style="76" customWidth="1"/>
    <col min="13319" max="13319" width="18.5703125" style="76" customWidth="1"/>
    <col min="13320" max="13320" width="19.140625" style="76" customWidth="1"/>
    <col min="13321" max="13568" width="8.7109375" style="76"/>
    <col min="13569" max="13569" width="11.42578125" style="76" customWidth="1"/>
    <col min="13570" max="13570" width="30.140625" style="76" customWidth="1"/>
    <col min="13571" max="13571" width="20.85546875" style="76" customWidth="1"/>
    <col min="13572" max="13572" width="28.140625" style="76" customWidth="1"/>
    <col min="13573" max="13573" width="18.5703125" style="76" customWidth="1"/>
    <col min="13574" max="13574" width="29.140625" style="76" customWidth="1"/>
    <col min="13575" max="13575" width="18.5703125" style="76" customWidth="1"/>
    <col min="13576" max="13576" width="19.140625" style="76" customWidth="1"/>
    <col min="13577" max="13824" width="8.7109375" style="76"/>
    <col min="13825" max="13825" width="11.42578125" style="76" customWidth="1"/>
    <col min="13826" max="13826" width="30.140625" style="76" customWidth="1"/>
    <col min="13827" max="13827" width="20.85546875" style="76" customWidth="1"/>
    <col min="13828" max="13828" width="28.140625" style="76" customWidth="1"/>
    <col min="13829" max="13829" width="18.5703125" style="76" customWidth="1"/>
    <col min="13830" max="13830" width="29.140625" style="76" customWidth="1"/>
    <col min="13831" max="13831" width="18.5703125" style="76" customWidth="1"/>
    <col min="13832" max="13832" width="19.140625" style="76" customWidth="1"/>
    <col min="13833" max="14080" width="8.7109375" style="76"/>
    <col min="14081" max="14081" width="11.42578125" style="76" customWidth="1"/>
    <col min="14082" max="14082" width="30.140625" style="76" customWidth="1"/>
    <col min="14083" max="14083" width="20.85546875" style="76" customWidth="1"/>
    <col min="14084" max="14084" width="28.140625" style="76" customWidth="1"/>
    <col min="14085" max="14085" width="18.5703125" style="76" customWidth="1"/>
    <col min="14086" max="14086" width="29.140625" style="76" customWidth="1"/>
    <col min="14087" max="14087" width="18.5703125" style="76" customWidth="1"/>
    <col min="14088" max="14088" width="19.140625" style="76" customWidth="1"/>
    <col min="14089" max="14336" width="8.7109375" style="76"/>
    <col min="14337" max="14337" width="11.42578125" style="76" customWidth="1"/>
    <col min="14338" max="14338" width="30.140625" style="76" customWidth="1"/>
    <col min="14339" max="14339" width="20.85546875" style="76" customWidth="1"/>
    <col min="14340" max="14340" width="28.140625" style="76" customWidth="1"/>
    <col min="14341" max="14341" width="18.5703125" style="76" customWidth="1"/>
    <col min="14342" max="14342" width="29.140625" style="76" customWidth="1"/>
    <col min="14343" max="14343" width="18.5703125" style="76" customWidth="1"/>
    <col min="14344" max="14344" width="19.140625" style="76" customWidth="1"/>
    <col min="14345" max="14592" width="8.7109375" style="76"/>
    <col min="14593" max="14593" width="11.42578125" style="76" customWidth="1"/>
    <col min="14594" max="14594" width="30.140625" style="76" customWidth="1"/>
    <col min="14595" max="14595" width="20.85546875" style="76" customWidth="1"/>
    <col min="14596" max="14596" width="28.140625" style="76" customWidth="1"/>
    <col min="14597" max="14597" width="18.5703125" style="76" customWidth="1"/>
    <col min="14598" max="14598" width="29.140625" style="76" customWidth="1"/>
    <col min="14599" max="14599" width="18.5703125" style="76" customWidth="1"/>
    <col min="14600" max="14600" width="19.140625" style="76" customWidth="1"/>
    <col min="14601" max="14848" width="8.7109375" style="76"/>
    <col min="14849" max="14849" width="11.42578125" style="76" customWidth="1"/>
    <col min="14850" max="14850" width="30.140625" style="76" customWidth="1"/>
    <col min="14851" max="14851" width="20.85546875" style="76" customWidth="1"/>
    <col min="14852" max="14852" width="28.140625" style="76" customWidth="1"/>
    <col min="14853" max="14853" width="18.5703125" style="76" customWidth="1"/>
    <col min="14854" max="14854" width="29.140625" style="76" customWidth="1"/>
    <col min="14855" max="14855" width="18.5703125" style="76" customWidth="1"/>
    <col min="14856" max="14856" width="19.140625" style="76" customWidth="1"/>
    <col min="14857" max="15104" width="8.7109375" style="76"/>
    <col min="15105" max="15105" width="11.42578125" style="76" customWidth="1"/>
    <col min="15106" max="15106" width="30.140625" style="76" customWidth="1"/>
    <col min="15107" max="15107" width="20.85546875" style="76" customWidth="1"/>
    <col min="15108" max="15108" width="28.140625" style="76" customWidth="1"/>
    <col min="15109" max="15109" width="18.5703125" style="76" customWidth="1"/>
    <col min="15110" max="15110" width="29.140625" style="76" customWidth="1"/>
    <col min="15111" max="15111" width="18.5703125" style="76" customWidth="1"/>
    <col min="15112" max="15112" width="19.140625" style="76" customWidth="1"/>
    <col min="15113" max="15360" width="8.7109375" style="76"/>
    <col min="15361" max="15361" width="11.42578125" style="76" customWidth="1"/>
    <col min="15362" max="15362" width="30.140625" style="76" customWidth="1"/>
    <col min="15363" max="15363" width="20.85546875" style="76" customWidth="1"/>
    <col min="15364" max="15364" width="28.140625" style="76" customWidth="1"/>
    <col min="15365" max="15365" width="18.5703125" style="76" customWidth="1"/>
    <col min="15366" max="15366" width="29.140625" style="76" customWidth="1"/>
    <col min="15367" max="15367" width="18.5703125" style="76" customWidth="1"/>
    <col min="15368" max="15368" width="19.140625" style="76" customWidth="1"/>
    <col min="15369" max="15616" width="8.7109375" style="76"/>
    <col min="15617" max="15617" width="11.42578125" style="76" customWidth="1"/>
    <col min="15618" max="15618" width="30.140625" style="76" customWidth="1"/>
    <col min="15619" max="15619" width="20.85546875" style="76" customWidth="1"/>
    <col min="15620" max="15620" width="28.140625" style="76" customWidth="1"/>
    <col min="15621" max="15621" width="18.5703125" style="76" customWidth="1"/>
    <col min="15622" max="15622" width="29.140625" style="76" customWidth="1"/>
    <col min="15623" max="15623" width="18.5703125" style="76" customWidth="1"/>
    <col min="15624" max="15624" width="19.140625" style="76" customWidth="1"/>
    <col min="15625" max="15872" width="8.7109375" style="76"/>
    <col min="15873" max="15873" width="11.42578125" style="76" customWidth="1"/>
    <col min="15874" max="15874" width="30.140625" style="76" customWidth="1"/>
    <col min="15875" max="15875" width="20.85546875" style="76" customWidth="1"/>
    <col min="15876" max="15876" width="28.140625" style="76" customWidth="1"/>
    <col min="15877" max="15877" width="18.5703125" style="76" customWidth="1"/>
    <col min="15878" max="15878" width="29.140625" style="76" customWidth="1"/>
    <col min="15879" max="15879" width="18.5703125" style="76" customWidth="1"/>
    <col min="15880" max="15880" width="19.140625" style="76" customWidth="1"/>
    <col min="15881" max="16128" width="8.7109375" style="76"/>
    <col min="16129" max="16129" width="11.42578125" style="76" customWidth="1"/>
    <col min="16130" max="16130" width="30.140625" style="76" customWidth="1"/>
    <col min="16131" max="16131" width="20.85546875" style="76" customWidth="1"/>
    <col min="16132" max="16132" width="28.140625" style="76" customWidth="1"/>
    <col min="16133" max="16133" width="18.5703125" style="76" customWidth="1"/>
    <col min="16134" max="16134" width="29.140625" style="76" customWidth="1"/>
    <col min="16135" max="16135" width="18.5703125" style="76" customWidth="1"/>
    <col min="16136" max="16136" width="19.140625" style="76" customWidth="1"/>
    <col min="16137" max="16384" width="8.7109375" style="76"/>
  </cols>
  <sheetData>
    <row r="1" spans="1:103" ht="15.6" customHeight="1" x14ac:dyDescent="0.2">
      <c r="A1" s="229" t="s">
        <v>54</v>
      </c>
      <c r="B1" s="230"/>
      <c r="C1" s="229"/>
      <c r="D1" s="231"/>
      <c r="E1" s="230"/>
      <c r="F1" s="68"/>
      <c r="G1" s="69"/>
      <c r="H1" s="69"/>
      <c r="I1" s="70"/>
      <c r="J1" s="71"/>
      <c r="K1" s="72"/>
      <c r="L1" s="73"/>
      <c r="M1" s="69"/>
      <c r="N1" s="74"/>
      <c r="O1" s="73"/>
      <c r="P1" s="75"/>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row>
    <row r="2" spans="1:103" ht="15.6" customHeight="1" x14ac:dyDescent="0.2">
      <c r="A2" s="229" t="s">
        <v>53</v>
      </c>
      <c r="B2" s="230"/>
      <c r="C2" s="229" t="str">
        <f>'Tender Cover Sheet'!C14</f>
        <v xml:space="preserve">Supply, delivery and off-loading of caustic soda to various power stations for period of up to four months / ending 29 February 2024 as a back-up on an as and when required basis </v>
      </c>
      <c r="D2" s="231"/>
      <c r="E2" s="230"/>
      <c r="F2" s="68"/>
      <c r="G2" s="69"/>
      <c r="H2" s="77"/>
      <c r="I2" s="78"/>
      <c r="J2" s="18"/>
      <c r="K2" s="72"/>
      <c r="L2" s="73"/>
      <c r="M2" s="69"/>
      <c r="N2" s="74"/>
      <c r="O2" s="73"/>
      <c r="P2" s="75"/>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row>
    <row r="3" spans="1:103" ht="15.6" customHeight="1" x14ac:dyDescent="0.2">
      <c r="A3" s="229" t="s">
        <v>52</v>
      </c>
      <c r="B3" s="230"/>
      <c r="C3" s="229">
        <f>'[1]Tender Cover Sheet'!C16</f>
        <v>0</v>
      </c>
      <c r="D3" s="231"/>
      <c r="E3" s="230"/>
      <c r="F3" s="68"/>
      <c r="G3" s="69"/>
      <c r="H3" s="77"/>
      <c r="I3" s="78"/>
      <c r="J3" s="18"/>
      <c r="K3" s="72"/>
      <c r="L3" s="73"/>
      <c r="M3" s="69"/>
      <c r="N3" s="74"/>
      <c r="O3" s="73"/>
      <c r="P3" s="75"/>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row>
    <row r="4" spans="1:103" ht="15.6" customHeight="1" x14ac:dyDescent="0.2">
      <c r="A4" s="229" t="s">
        <v>51</v>
      </c>
      <c r="B4" s="230"/>
      <c r="C4" s="229" t="str">
        <f>'[1]Read Me'!C4</f>
        <v>Main Offer</v>
      </c>
      <c r="D4" s="231"/>
      <c r="E4" s="230"/>
      <c r="F4" s="68"/>
      <c r="G4" s="69"/>
      <c r="H4" s="77"/>
      <c r="I4" s="78"/>
      <c r="J4" s="18"/>
      <c r="K4" s="72"/>
      <c r="L4" s="73"/>
      <c r="M4" s="69"/>
      <c r="N4" s="74"/>
      <c r="O4" s="73"/>
      <c r="P4" s="75"/>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row>
    <row r="5" spans="1:103" ht="18" x14ac:dyDescent="0.25">
      <c r="A5" s="79"/>
      <c r="B5" s="80"/>
      <c r="C5" s="81"/>
      <c r="D5" s="81"/>
      <c r="E5" s="81"/>
      <c r="F5" s="81"/>
      <c r="G5" s="81"/>
      <c r="H5" s="82"/>
      <c r="I5" s="82"/>
      <c r="J5" s="82"/>
      <c r="K5" s="82"/>
      <c r="L5" s="82"/>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row>
    <row r="6" spans="1:103" ht="18" x14ac:dyDescent="0.2">
      <c r="A6" s="84" t="s">
        <v>89</v>
      </c>
      <c r="B6" s="85"/>
      <c r="C6" s="86"/>
      <c r="D6" s="86"/>
      <c r="E6" s="86"/>
      <c r="F6" s="86"/>
      <c r="G6" s="86"/>
      <c r="H6" s="86"/>
      <c r="I6" s="86"/>
      <c r="J6" s="86"/>
      <c r="K6" s="86"/>
      <c r="L6" s="86"/>
      <c r="M6" s="86"/>
      <c r="N6" s="86"/>
      <c r="O6" s="86"/>
      <c r="P6" s="86"/>
      <c r="Q6" s="86"/>
      <c r="R6" s="86"/>
      <c r="S6" s="86"/>
      <c r="T6" s="87"/>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row>
    <row r="7" spans="1:103" ht="15.75" x14ac:dyDescent="0.25">
      <c r="A7" s="88"/>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row>
    <row r="8" spans="1:103" ht="18.75" thickBot="1" x14ac:dyDescent="0.25">
      <c r="A8" s="89" t="s">
        <v>49</v>
      </c>
    </row>
    <row r="9" spans="1:103" ht="87" customHeight="1" x14ac:dyDescent="0.2">
      <c r="A9" s="90">
        <v>1</v>
      </c>
      <c r="B9" s="232" t="s">
        <v>90</v>
      </c>
      <c r="C9" s="233"/>
      <c r="D9" s="233"/>
      <c r="E9" s="233"/>
      <c r="F9" s="233"/>
      <c r="G9" s="234"/>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row>
    <row r="10" spans="1:103" ht="27" customHeight="1" x14ac:dyDescent="0.2">
      <c r="A10" s="235">
        <v>2</v>
      </c>
      <c r="B10" s="236" t="s">
        <v>91</v>
      </c>
      <c r="C10" s="237"/>
      <c r="D10" s="237"/>
      <c r="E10" s="237"/>
      <c r="F10" s="237"/>
      <c r="G10" s="238"/>
      <c r="H10" s="91"/>
      <c r="I10" s="91"/>
      <c r="J10" s="92"/>
      <c r="K10" s="91"/>
      <c r="L10" s="91"/>
      <c r="M10" s="91"/>
      <c r="N10" s="91"/>
      <c r="O10" s="222"/>
      <c r="P10" s="223"/>
      <c r="Q10" s="223"/>
      <c r="R10" s="223"/>
      <c r="S10" s="223"/>
      <c r="T10" s="223"/>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row>
    <row r="11" spans="1:103" ht="15.75" x14ac:dyDescent="0.2">
      <c r="A11" s="235"/>
      <c r="B11" s="224" t="s">
        <v>92</v>
      </c>
      <c r="C11" s="223"/>
      <c r="D11" s="223"/>
      <c r="E11" s="223"/>
      <c r="F11" s="223"/>
      <c r="G11" s="225"/>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row>
    <row r="12" spans="1:103" ht="59.45" customHeight="1" x14ac:dyDescent="0.2">
      <c r="A12" s="235"/>
      <c r="B12" s="226" t="s">
        <v>93</v>
      </c>
      <c r="C12" s="227"/>
      <c r="D12" s="227"/>
      <c r="E12" s="227"/>
      <c r="F12" s="227"/>
      <c r="G12" s="228"/>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row>
    <row r="13" spans="1:103" ht="68.25" customHeight="1" x14ac:dyDescent="0.2">
      <c r="A13" s="93">
        <v>3</v>
      </c>
      <c r="B13" s="243" t="s">
        <v>94</v>
      </c>
      <c r="C13" s="244"/>
      <c r="D13" s="244"/>
      <c r="E13" s="244"/>
      <c r="F13" s="244"/>
      <c r="G13" s="245"/>
      <c r="H13" s="91"/>
      <c r="I13" s="91"/>
      <c r="J13" s="91"/>
      <c r="K13" s="91"/>
      <c r="L13" s="91"/>
      <c r="M13" s="94"/>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row>
    <row r="14" spans="1:103" ht="84.75" customHeight="1" x14ac:dyDescent="0.2">
      <c r="A14" s="93">
        <v>4</v>
      </c>
      <c r="B14" s="246" t="s">
        <v>95</v>
      </c>
      <c r="C14" s="247"/>
      <c r="D14" s="247"/>
      <c r="E14" s="247"/>
      <c r="F14" s="247"/>
      <c r="G14" s="248"/>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row>
    <row r="15" spans="1:103" ht="15" x14ac:dyDescent="0.2">
      <c r="A15" s="249">
        <v>5</v>
      </c>
      <c r="B15" s="250" t="s">
        <v>96</v>
      </c>
      <c r="C15" s="251"/>
      <c r="D15" s="251"/>
      <c r="E15" s="251"/>
      <c r="F15" s="251"/>
      <c r="G15" s="252"/>
      <c r="H15" s="95"/>
      <c r="I15" s="95"/>
      <c r="J15" s="95"/>
      <c r="K15" s="82"/>
      <c r="L15" s="82"/>
      <c r="M15" s="82"/>
      <c r="N15" s="82"/>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row>
    <row r="16" spans="1:103" ht="64.5" customHeight="1" x14ac:dyDescent="0.2">
      <c r="A16" s="249"/>
      <c r="B16" s="250" t="s">
        <v>97</v>
      </c>
      <c r="C16" s="251"/>
      <c r="D16" s="251"/>
      <c r="E16" s="251"/>
      <c r="F16" s="251"/>
      <c r="G16" s="252"/>
      <c r="H16" s="96"/>
      <c r="I16" s="97"/>
      <c r="J16" s="97"/>
      <c r="K16" s="97"/>
      <c r="L16" s="97"/>
      <c r="M16" s="97"/>
      <c r="N16" s="97"/>
    </row>
    <row r="17" spans="1:14" ht="35.1" customHeight="1" thickBot="1" x14ac:dyDescent="0.25">
      <c r="A17" s="249"/>
      <c r="B17" s="253" t="s">
        <v>98</v>
      </c>
      <c r="C17" s="254"/>
      <c r="D17" s="254"/>
      <c r="E17" s="254"/>
      <c r="F17" s="254"/>
      <c r="G17" s="255"/>
      <c r="H17" s="98"/>
      <c r="I17" s="98"/>
      <c r="J17" s="98"/>
      <c r="K17" s="83"/>
      <c r="L17" s="83"/>
      <c r="M17" s="83"/>
      <c r="N17" s="83"/>
    </row>
    <row r="18" spans="1:14" ht="15.75" x14ac:dyDescent="0.2">
      <c r="A18" s="99" t="s">
        <v>88</v>
      </c>
      <c r="B18" s="100"/>
      <c r="C18" s="98"/>
      <c r="D18" s="98"/>
      <c r="E18" s="98"/>
      <c r="F18" s="98"/>
      <c r="G18" s="98"/>
      <c r="H18" s="98"/>
      <c r="I18" s="98"/>
      <c r="J18" s="98"/>
      <c r="K18" s="83"/>
      <c r="L18" s="83"/>
      <c r="M18" s="83"/>
      <c r="N18" s="83"/>
    </row>
    <row r="19" spans="1:14" ht="15.75" x14ac:dyDescent="0.2">
      <c r="A19" s="99" t="s">
        <v>88</v>
      </c>
      <c r="B19" s="101"/>
      <c r="C19" s="98"/>
      <c r="D19" s="98"/>
      <c r="E19" s="98"/>
      <c r="F19" s="98"/>
      <c r="G19" s="98"/>
      <c r="H19" s="98"/>
      <c r="I19" s="98"/>
      <c r="J19" s="98"/>
      <c r="K19" s="83"/>
      <c r="L19" s="83"/>
      <c r="M19" s="83"/>
      <c r="N19" s="83"/>
    </row>
    <row r="20" spans="1:14" ht="20.25" x14ac:dyDescent="0.3">
      <c r="A20" s="102" t="s">
        <v>99</v>
      </c>
      <c r="B20" s="103"/>
      <c r="C20" s="104"/>
      <c r="D20" s="105"/>
      <c r="E20" s="105"/>
      <c r="F20" s="105"/>
      <c r="G20" s="105"/>
      <c r="H20" s="106"/>
      <c r="I20" s="106"/>
      <c r="J20" s="106"/>
      <c r="K20" s="106"/>
      <c r="L20" s="106"/>
      <c r="M20" s="106"/>
      <c r="N20" s="106"/>
    </row>
    <row r="21" spans="1:14" ht="18.75" thickBot="1" x14ac:dyDescent="0.3">
      <c r="A21" s="56" t="s">
        <v>100</v>
      </c>
      <c r="B21" s="107"/>
      <c r="C21" s="56"/>
      <c r="D21" s="44"/>
      <c r="E21" s="44"/>
      <c r="F21" s="44"/>
      <c r="G21" s="44"/>
      <c r="H21" s="108"/>
      <c r="I21" s="108"/>
      <c r="J21" s="108"/>
      <c r="K21" s="108"/>
      <c r="L21" s="108"/>
      <c r="M21" s="108"/>
      <c r="N21" s="108"/>
    </row>
    <row r="22" spans="1:14" ht="46.35" customHeight="1" thickBot="1" x14ac:dyDescent="0.3">
      <c r="A22" s="109"/>
      <c r="B22" s="110"/>
      <c r="C22" s="111"/>
      <c r="D22" s="112"/>
      <c r="E22" s="113"/>
      <c r="F22" s="114" t="s">
        <v>101</v>
      </c>
      <c r="G22" s="115"/>
      <c r="H22" s="239" t="s">
        <v>102</v>
      </c>
      <c r="I22" s="240"/>
      <c r="J22" s="240"/>
      <c r="K22" s="240"/>
      <c r="L22" s="240"/>
      <c r="M22" s="240"/>
      <c r="N22" s="83"/>
    </row>
    <row r="23" spans="1:14" ht="46.35" customHeight="1" thickBot="1" x14ac:dyDescent="0.25">
      <c r="A23" s="116" t="s">
        <v>103</v>
      </c>
      <c r="B23" s="117" t="s">
        <v>104</v>
      </c>
      <c r="C23" s="118" t="s">
        <v>105</v>
      </c>
      <c r="D23" s="119" t="s">
        <v>106</v>
      </c>
      <c r="E23" s="120" t="s">
        <v>107</v>
      </c>
      <c r="F23" s="121" t="s">
        <v>108</v>
      </c>
      <c r="G23" s="122" t="s">
        <v>109</v>
      </c>
      <c r="H23" s="241"/>
      <c r="I23" s="242"/>
      <c r="J23" s="242"/>
      <c r="K23" s="242"/>
      <c r="L23" s="242"/>
      <c r="M23" s="242"/>
      <c r="N23" s="83"/>
    </row>
    <row r="24" spans="1:14" ht="15.75" x14ac:dyDescent="0.2">
      <c r="A24" s="123">
        <v>1</v>
      </c>
      <c r="B24" s="124" t="s">
        <v>110</v>
      </c>
      <c r="C24" s="2" t="s">
        <v>2</v>
      </c>
      <c r="D24" s="125">
        <v>0</v>
      </c>
      <c r="E24" s="126"/>
      <c r="F24" s="127"/>
      <c r="G24" s="128"/>
      <c r="H24" s="129"/>
      <c r="I24" s="130"/>
      <c r="J24" s="130"/>
      <c r="K24" s="130"/>
      <c r="L24" s="130"/>
      <c r="M24" s="130"/>
      <c r="N24" s="83"/>
    </row>
    <row r="25" spans="1:14" ht="15.75" thickBot="1" x14ac:dyDescent="0.25">
      <c r="A25" s="131">
        <v>2</v>
      </c>
      <c r="B25" s="132" t="s">
        <v>111</v>
      </c>
      <c r="C25" s="1" t="s">
        <v>31</v>
      </c>
      <c r="D25" s="133">
        <v>0</v>
      </c>
      <c r="E25" s="134"/>
      <c r="F25" s="135">
        <f t="shared" ref="F25:F40" si="0">D25*E25</f>
        <v>0</v>
      </c>
      <c r="G25" s="136"/>
      <c r="H25" s="98"/>
      <c r="I25" s="98"/>
      <c r="J25" s="98"/>
      <c r="K25" s="83"/>
      <c r="L25" s="83"/>
      <c r="M25" s="83"/>
      <c r="N25" s="83"/>
    </row>
    <row r="26" spans="1:14" ht="15" x14ac:dyDescent="0.2">
      <c r="A26" s="123">
        <v>3</v>
      </c>
      <c r="B26" s="132" t="s">
        <v>112</v>
      </c>
      <c r="C26" s="1" t="s">
        <v>29</v>
      </c>
      <c r="D26" s="133">
        <v>0</v>
      </c>
      <c r="E26" s="134">
        <v>0</v>
      </c>
      <c r="F26" s="135">
        <f t="shared" si="0"/>
        <v>0</v>
      </c>
      <c r="G26" s="136"/>
      <c r="H26" s="98"/>
      <c r="I26" s="98"/>
      <c r="J26" s="98"/>
      <c r="K26" s="83"/>
      <c r="L26" s="83"/>
      <c r="M26" s="83"/>
      <c r="N26" s="83"/>
    </row>
    <row r="27" spans="1:14" ht="15.75" thickBot="1" x14ac:dyDescent="0.25">
      <c r="A27" s="131">
        <v>4</v>
      </c>
      <c r="B27" s="132" t="s">
        <v>113</v>
      </c>
      <c r="C27" s="1" t="s">
        <v>25</v>
      </c>
      <c r="D27" s="133">
        <v>0</v>
      </c>
      <c r="E27" s="134">
        <v>0</v>
      </c>
      <c r="F27" s="135">
        <f t="shared" si="0"/>
        <v>0</v>
      </c>
      <c r="G27" s="136"/>
      <c r="H27" s="98"/>
      <c r="I27" s="98"/>
      <c r="J27" s="98"/>
      <c r="K27" s="83"/>
      <c r="L27" s="83"/>
      <c r="M27" s="83"/>
      <c r="N27" s="83"/>
    </row>
    <row r="28" spans="1:14" ht="15" x14ac:dyDescent="0.2">
      <c r="A28" s="123">
        <v>5</v>
      </c>
      <c r="B28" s="132" t="s">
        <v>114</v>
      </c>
      <c r="C28" s="1" t="s">
        <v>21</v>
      </c>
      <c r="D28" s="133">
        <v>0</v>
      </c>
      <c r="E28" s="134">
        <v>0</v>
      </c>
      <c r="F28" s="135">
        <f t="shared" si="0"/>
        <v>0</v>
      </c>
      <c r="G28" s="136"/>
      <c r="H28" s="98"/>
      <c r="I28" s="98"/>
      <c r="J28" s="98"/>
      <c r="K28" s="83"/>
      <c r="L28" s="83"/>
      <c r="M28" s="83"/>
      <c r="N28" s="83"/>
    </row>
    <row r="29" spans="1:14" ht="15.75" thickBot="1" x14ac:dyDescent="0.25">
      <c r="A29" s="131">
        <v>6</v>
      </c>
      <c r="B29" s="132" t="s">
        <v>115</v>
      </c>
      <c r="C29" s="1" t="s">
        <v>16</v>
      </c>
      <c r="D29" s="133">
        <v>0</v>
      </c>
      <c r="E29" s="134">
        <v>0</v>
      </c>
      <c r="F29" s="135">
        <f t="shared" si="0"/>
        <v>0</v>
      </c>
      <c r="G29" s="136"/>
      <c r="H29" s="98"/>
      <c r="I29" s="98"/>
      <c r="J29" s="98"/>
      <c r="K29" s="83"/>
      <c r="L29" s="83"/>
      <c r="M29" s="83"/>
      <c r="N29" s="83"/>
    </row>
    <row r="30" spans="1:14" ht="15" x14ac:dyDescent="0.2">
      <c r="A30" s="123">
        <v>7</v>
      </c>
      <c r="B30" s="132" t="s">
        <v>116</v>
      </c>
      <c r="C30" s="1" t="s">
        <v>12</v>
      </c>
      <c r="D30" s="133">
        <v>0</v>
      </c>
      <c r="E30" s="134">
        <v>0</v>
      </c>
      <c r="F30" s="135">
        <f t="shared" si="0"/>
        <v>0</v>
      </c>
      <c r="G30" s="136"/>
      <c r="H30" s="98"/>
      <c r="I30" s="98"/>
      <c r="J30" s="98"/>
      <c r="K30" s="83"/>
      <c r="L30" s="83"/>
      <c r="M30" s="83"/>
      <c r="N30" s="83"/>
    </row>
    <row r="31" spans="1:14" ht="15.75" thickBot="1" x14ac:dyDescent="0.25">
      <c r="A31" s="131">
        <v>8</v>
      </c>
      <c r="B31" s="132" t="s">
        <v>117</v>
      </c>
      <c r="C31" s="1" t="s">
        <v>7</v>
      </c>
      <c r="D31" s="133">
        <v>10</v>
      </c>
      <c r="E31" s="134">
        <v>0</v>
      </c>
      <c r="F31" s="135">
        <f t="shared" si="0"/>
        <v>0</v>
      </c>
      <c r="G31" s="136"/>
      <c r="H31" s="98"/>
      <c r="I31" s="98"/>
      <c r="J31" s="98"/>
      <c r="K31" s="83"/>
      <c r="L31" s="83"/>
      <c r="M31" s="83"/>
      <c r="N31" s="83"/>
    </row>
    <row r="32" spans="1:14" ht="15" x14ac:dyDescent="0.2">
      <c r="A32" s="123">
        <v>9</v>
      </c>
      <c r="B32" s="132" t="s">
        <v>118</v>
      </c>
      <c r="C32" s="1" t="s">
        <v>119</v>
      </c>
      <c r="D32" s="133">
        <v>0</v>
      </c>
      <c r="E32" s="134">
        <v>0</v>
      </c>
      <c r="F32" s="135">
        <f t="shared" si="0"/>
        <v>0</v>
      </c>
      <c r="G32" s="136"/>
      <c r="H32" s="98"/>
      <c r="I32" s="98"/>
      <c r="J32" s="98"/>
    </row>
    <row r="33" spans="1:10" ht="15.75" thickBot="1" x14ac:dyDescent="0.25">
      <c r="A33" s="131">
        <v>10</v>
      </c>
      <c r="B33" s="132" t="s">
        <v>120</v>
      </c>
      <c r="C33" s="1" t="s">
        <v>121</v>
      </c>
      <c r="D33" s="133">
        <v>0</v>
      </c>
      <c r="E33" s="134">
        <v>0</v>
      </c>
      <c r="F33" s="135">
        <f t="shared" si="0"/>
        <v>0</v>
      </c>
      <c r="G33" s="136"/>
      <c r="H33" s="98"/>
      <c r="I33" s="98"/>
      <c r="J33" s="98"/>
    </row>
    <row r="34" spans="1:10" ht="15" x14ac:dyDescent="0.2">
      <c r="A34" s="123">
        <v>11</v>
      </c>
      <c r="B34" s="132" t="s">
        <v>122</v>
      </c>
      <c r="C34" s="1" t="s">
        <v>123</v>
      </c>
      <c r="D34" s="133">
        <v>0</v>
      </c>
      <c r="E34" s="134">
        <v>0</v>
      </c>
      <c r="F34" s="135">
        <f t="shared" si="0"/>
        <v>0</v>
      </c>
      <c r="G34" s="136"/>
      <c r="H34" s="98"/>
      <c r="I34" s="98"/>
      <c r="J34" s="98"/>
    </row>
    <row r="35" spans="1:10" ht="15.75" thickBot="1" x14ac:dyDescent="0.25">
      <c r="A35" s="131">
        <v>12</v>
      </c>
      <c r="B35" s="132" t="s">
        <v>124</v>
      </c>
      <c r="C35" s="1" t="s">
        <v>125</v>
      </c>
      <c r="D35" s="133">
        <v>0</v>
      </c>
      <c r="E35" s="134">
        <v>0</v>
      </c>
      <c r="F35" s="135">
        <f t="shared" si="0"/>
        <v>0</v>
      </c>
      <c r="G35" s="136"/>
      <c r="H35" s="98"/>
      <c r="I35" s="98"/>
      <c r="J35" s="98"/>
    </row>
    <row r="36" spans="1:10" ht="15" x14ac:dyDescent="0.2">
      <c r="A36" s="123">
        <v>13</v>
      </c>
      <c r="B36" s="132" t="s">
        <v>126</v>
      </c>
      <c r="C36" s="1" t="s">
        <v>127</v>
      </c>
      <c r="D36" s="133">
        <v>0</v>
      </c>
      <c r="E36" s="134">
        <v>0</v>
      </c>
      <c r="F36" s="135">
        <f t="shared" si="0"/>
        <v>0</v>
      </c>
      <c r="G36" s="136"/>
      <c r="H36" s="98"/>
      <c r="I36" s="98"/>
      <c r="J36" s="98"/>
    </row>
    <row r="37" spans="1:10" ht="15" x14ac:dyDescent="0.2">
      <c r="A37" s="131">
        <v>14</v>
      </c>
      <c r="B37" s="132" t="s">
        <v>128</v>
      </c>
      <c r="C37" s="1" t="s">
        <v>129</v>
      </c>
      <c r="D37" s="133">
        <v>0</v>
      </c>
      <c r="E37" s="134">
        <v>0</v>
      </c>
      <c r="F37" s="135">
        <f t="shared" si="0"/>
        <v>0</v>
      </c>
      <c r="G37" s="136"/>
      <c r="H37" s="98"/>
      <c r="I37" s="98"/>
      <c r="J37" s="98"/>
    </row>
    <row r="38" spans="1:10" ht="15" x14ac:dyDescent="0.2">
      <c r="A38" s="137"/>
      <c r="B38" s="138"/>
      <c r="C38" s="139"/>
      <c r="D38" s="133">
        <v>0</v>
      </c>
      <c r="E38" s="134">
        <v>0</v>
      </c>
      <c r="F38" s="135">
        <f t="shared" si="0"/>
        <v>0</v>
      </c>
      <c r="G38" s="136"/>
      <c r="H38" s="98"/>
      <c r="I38" s="98"/>
      <c r="J38" s="98"/>
    </row>
    <row r="39" spans="1:10" ht="15" x14ac:dyDescent="0.2">
      <c r="A39" s="140"/>
      <c r="B39" s="138"/>
      <c r="C39" s="139"/>
      <c r="D39" s="133">
        <v>0</v>
      </c>
      <c r="E39" s="134">
        <v>0</v>
      </c>
      <c r="F39" s="135">
        <f t="shared" si="0"/>
        <v>0</v>
      </c>
      <c r="G39" s="136"/>
      <c r="H39" s="98"/>
      <c r="I39" s="98"/>
      <c r="J39" s="98"/>
    </row>
    <row r="40" spans="1:10" ht="15.75" thickBot="1" x14ac:dyDescent="0.25">
      <c r="A40" s="141"/>
      <c r="B40" s="142"/>
      <c r="C40" s="143"/>
      <c r="D40" s="144">
        <v>0</v>
      </c>
      <c r="E40" s="134">
        <v>0</v>
      </c>
      <c r="F40" s="135">
        <f t="shared" si="0"/>
        <v>0</v>
      </c>
      <c r="G40" s="145"/>
      <c r="H40" s="98"/>
      <c r="I40" s="98"/>
      <c r="J40" s="98"/>
    </row>
    <row r="41" spans="1:10" ht="16.5" thickBot="1" x14ac:dyDescent="0.3">
      <c r="A41" s="83"/>
      <c r="B41" s="146" t="s">
        <v>130</v>
      </c>
      <c r="C41" s="98"/>
      <c r="D41" s="98"/>
      <c r="E41" s="83"/>
      <c r="F41" s="147">
        <f>SUM(F25:F40)</f>
        <v>0</v>
      </c>
      <c r="G41" s="148"/>
      <c r="H41" s="148"/>
      <c r="I41" s="148"/>
      <c r="J41" s="148"/>
    </row>
    <row r="42" spans="1:10" ht="13.5" thickTop="1" x14ac:dyDescent="0.2">
      <c r="A42" s="83"/>
      <c r="B42" s="83"/>
      <c r="C42" s="83"/>
      <c r="D42" s="83"/>
      <c r="E42" s="83"/>
      <c r="F42" s="83"/>
      <c r="G42" s="83"/>
      <c r="H42" s="83"/>
      <c r="I42" s="83"/>
      <c r="J42" s="83"/>
    </row>
  </sheetData>
  <mergeCells count="22">
    <mergeCell ref="H22:M22"/>
    <mergeCell ref="H23:M23"/>
    <mergeCell ref="B13:G13"/>
    <mergeCell ref="B14:G14"/>
    <mergeCell ref="A15:A17"/>
    <mergeCell ref="B15:G15"/>
    <mergeCell ref="B16:G16"/>
    <mergeCell ref="B17:G17"/>
    <mergeCell ref="O10:T10"/>
    <mergeCell ref="B11:G11"/>
    <mergeCell ref="B12:G12"/>
    <mergeCell ref="A1:B1"/>
    <mergeCell ref="C1:E1"/>
    <mergeCell ref="A2:B2"/>
    <mergeCell ref="C2:E2"/>
    <mergeCell ref="A3:B3"/>
    <mergeCell ref="C3:E3"/>
    <mergeCell ref="A4:B4"/>
    <mergeCell ref="C4:E4"/>
    <mergeCell ref="B9:G9"/>
    <mergeCell ref="A10:A12"/>
    <mergeCell ref="B10:G10"/>
  </mergeCells>
  <hyperlinks>
    <hyperlink ref="B11" r:id="rId1"/>
  </hyperlinks>
  <pageMargins left="0.7" right="0.7" top="0.75" bottom="0.75" header="0.3" footer="0.3"/>
  <pageSetup orientation="portrait" r:id="rId2"/>
  <headerFooter>
    <oddHeader>&amp;C&amp;"Verdana"&amp;7&amp;K000000Turner &amp; Townsend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95790437BBE746A49D40A702E9575B" ma:contentTypeVersion="3" ma:contentTypeDescription="Create a new document." ma:contentTypeScope="" ma:versionID="a60e8d2c358ca65079b25d29a065bd9e">
  <xsd:schema xmlns:xsd="http://www.w3.org/2001/XMLSchema" xmlns:xs="http://www.w3.org/2001/XMLSchema" xmlns:p="http://schemas.microsoft.com/office/2006/metadata/properties" xmlns:ns3="27907d6b-2b8e-43d3-b2a5-1c11a7614989" targetNamespace="http://schemas.microsoft.com/office/2006/metadata/properties" ma:root="true" ma:fieldsID="9f64eaf76dc4537d145a28e8d75a370d" ns3:_="">
    <xsd:import namespace="27907d6b-2b8e-43d3-b2a5-1c11a7614989"/>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907d6b-2b8e-43d3-b2a5-1c11a76149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142358-4916-44AD-B233-E427F5F280AD}">
  <ds:schemaRefs>
    <ds:schemaRef ds:uri="http://schemas.microsoft.com/office/2006/metadata/properties"/>
    <ds:schemaRef ds:uri="http://purl.org/dc/elements/1.1/"/>
    <ds:schemaRef ds:uri="http://purl.org/dc/dcmitype/"/>
    <ds:schemaRef ds:uri="http://schemas.microsoft.com/office/2006/documentManagement/types"/>
    <ds:schemaRef ds:uri="27907d6b-2b8e-43d3-b2a5-1c11a7614989"/>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CC16216C-126D-4359-B2AD-72992594D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907d6b-2b8e-43d3-b2a5-1c11a7614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C98D3A-794F-43FE-8691-F722C7B4DE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Tender Cover Sheet</vt:lpstr>
      <vt:lpstr> Preamble</vt:lpstr>
      <vt:lpstr>5.1.1 Price Schedule</vt:lpstr>
      <vt:lpstr>5.1.3 Exchange Rates</vt:lpstr>
      <vt:lpstr>'5.1.1 Price Schedule'!Print_Area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Keamogetse Phinias</dc:creator>
  <cp:lastModifiedBy>Portia Kumalo</cp:lastModifiedBy>
  <dcterms:created xsi:type="dcterms:W3CDTF">2023-08-17T07:15:47Z</dcterms:created>
  <dcterms:modified xsi:type="dcterms:W3CDTF">2023-10-13T10:16:46Z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0x0101004F95790437BBE746A49D40A702E9575B</vt:lpwstr>
  </property>
</Properties>
</file>