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dhetgovza-my.sharepoint.com/personal/ramaphakela_h_dhet_gov_za/Documents/"/>
    </mc:Choice>
  </mc:AlternateContent>
  <xr:revisionPtr revIDLastSave="0" documentId="8_{60C01DA3-6C1A-4648-966E-88C4205503E1}" xr6:coauthVersionLast="47" xr6:coauthVersionMax="47" xr10:uidLastSave="{00000000-0000-0000-0000-000000000000}"/>
  <bookViews>
    <workbookView xWindow="-110" yWindow="-110" windowWidth="19420" windowHeight="10420" tabRatio="653" activeTab="2" xr2:uid="{00000000-000D-0000-FFFF-FFFF00000000}"/>
  </bookViews>
  <sheets>
    <sheet name="COVER SHEET" sheetId="33" r:id="rId1"/>
    <sheet name=" 1. TRANSACTION ONLINE OFF SITE" sheetId="34" r:id="rId2"/>
    <sheet name="Not applicable" sheetId="35" r:id="rId3"/>
    <sheet name="Price Declaration " sheetId="26" r:id="rId4"/>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1">' 1. TRANSACTION ONLINE OFF SITE'!$A$1:$I$58</definedName>
    <definedName name="_xlnm.Print_Area" localSheetId="0">'COVER SHEET'!$A$1:$M$44</definedName>
    <definedName name="_xlnm.Print_Area" localSheetId="2">'Not applicable'!$A$1:$I$59</definedName>
    <definedName name="_xlnm.Print_Area" localSheetId="3">'Price Declaration '!$A$1:$I$45</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4" l="1"/>
  <c r="C9" i="26" l="1"/>
  <c r="E14" i="34" l="1"/>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F51" i="35" l="1"/>
  <c r="C51" i="34"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4" i="35"/>
  <c r="I44" i="35" s="1"/>
  <c r="H45" i="35"/>
  <c r="I45" i="35" s="1"/>
  <c r="H46" i="35"/>
  <c r="I46" i="35" s="1"/>
  <c r="H47" i="35"/>
  <c r="I47" i="35" s="1"/>
  <c r="H48" i="35"/>
  <c r="I48" i="35" s="1"/>
  <c r="H49" i="35"/>
  <c r="I49" i="35" s="1"/>
  <c r="H50" i="35"/>
  <c r="I50" i="35" s="1"/>
  <c r="H14" i="35"/>
  <c r="I14" i="35" s="1"/>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4" i="34"/>
  <c r="F45" i="34"/>
  <c r="F46" i="34"/>
  <c r="F47" i="34"/>
  <c r="F48" i="34"/>
  <c r="F49" i="34"/>
  <c r="F50" i="34"/>
  <c r="F14" i="34"/>
  <c r="C8" i="34"/>
  <c r="I51" i="35" l="1"/>
  <c r="F51" i="34"/>
  <c r="F52" i="34" l="1"/>
  <c r="I52" i="35"/>
  <c r="E53" i="35" s="1"/>
  <c r="E53" i="34" l="1"/>
  <c r="A19" i="26" s="1"/>
</calcChain>
</file>

<file path=xl/sharedStrings.xml><?xml version="1.0" encoding="utf-8"?>
<sst xmlns="http://schemas.openxmlformats.org/spreadsheetml/2006/main" count="141" uniqueCount="91">
  <si>
    <t>PRICING SUBMISSION</t>
  </si>
  <si>
    <t>BIDDER NAME</t>
  </si>
  <si>
    <t>SMS Notifications</t>
  </si>
  <si>
    <t>Cancellations</t>
  </si>
  <si>
    <t>Bus/Coach Bookings</t>
  </si>
  <si>
    <t>Tel No: ……………………………………….</t>
  </si>
  <si>
    <t>Fax No: ……………………………………….</t>
  </si>
  <si>
    <t>Cell No: ……………………………………….</t>
  </si>
  <si>
    <t>Dear Sir/Madam,</t>
  </si>
  <si>
    <t>Price Declaration</t>
  </si>
  <si>
    <t>Total</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</si>
  <si>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</si>
  <si>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</si>
  <si>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</si>
  <si>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</si>
  <si>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</si>
  <si>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</si>
  <si>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</si>
  <si>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</si>
  <si>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</si>
  <si>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</si>
  <si>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</si>
  <si>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</si>
  <si>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</si>
  <si>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</si>
  <si>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</si>
  <si>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</si>
  <si>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</si>
  <si>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</si>
  <si>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</si>
  <si>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</si>
  <si>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</si>
  <si>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</si>
  <si>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</si>
  <si>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</si>
  <si>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</si>
  <si>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</si>
  <si>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</si>
  <si>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</si>
  <si>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</si>
  <si>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</si>
  <si>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</si>
  <si>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</si>
  <si>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Unit Price
(excl VAT)</t>
  </si>
  <si>
    <t>Transaction Type</t>
  </si>
  <si>
    <t>Other (Specify)</t>
  </si>
  <si>
    <t>Unit Price
(incl VAT)</t>
  </si>
  <si>
    <t>TOTAL Price
(incl VAT)</t>
  </si>
  <si>
    <t>ONLINE BOOKINGS</t>
  </si>
  <si>
    <t>1.1  TRANSACTION FEES</t>
  </si>
  <si>
    <t>TEMPLATE 1: TRANSACTION FEE MODEL</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</si>
  <si>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</si>
  <si>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</si>
  <si>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</si>
  <si>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</si>
  <si>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</si>
  <si>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</si>
  <si>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</si>
  <si>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</si>
  <si>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</si>
  <si>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</si>
  <si>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</si>
  <si>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</si>
  <si>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Email:………………………………………….</t>
  </si>
  <si>
    <t>ANNEXURE A3</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</si>
  <si>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</si>
  <si>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</si>
  <si>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</si>
  <si>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</si>
  <si>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 xml:space="preserve">     </t>
  </si>
  <si>
    <t>2.3.1 All Bidders’ pricing must be quoted in South African Rands (ZAR), inclusive of VAT.</t>
  </si>
  <si>
    <r>
      <t>2.3.3 The Pricing Schedule template should include VAT at</t>
    </r>
    <r>
      <rPr>
        <sz val="11"/>
        <rFont val="Arial"/>
        <family val="2"/>
      </rPr>
      <t xml:space="preserve"> </t>
    </r>
    <r>
      <rPr>
        <b/>
        <sz val="11"/>
        <rFont val="Arial"/>
        <family val="2"/>
      </rPr>
      <t>unit prices</t>
    </r>
    <r>
      <rPr>
        <sz val="11"/>
        <rFont val="Arial"/>
        <family val="2"/>
      </rPr>
      <t>.</t>
    </r>
  </si>
  <si>
    <t>THE PROVISION OF TRAVEL MANAGEMENT SERVICES FOR A PERIOD OF 36 MONTHS</t>
  </si>
  <si>
    <r>
      <t>We understand that the Department of Higher Education and Training is</t>
    </r>
    <r>
      <rPr>
        <sz val="10"/>
        <rFont val="Arial"/>
        <family val="2"/>
      </rPr>
      <t xml:space="preserve"> not bound to accept the lowest or any offer and that we must bear all costs which we have incurred in connection with preparing and submitting this bid.</t>
    </r>
  </si>
  <si>
    <t>ONLINE OFF-SITE SERVICES</t>
  </si>
  <si>
    <t xml:space="preserve">Estimated Volumes for duration of a three (3) years contract </t>
  </si>
  <si>
    <t>2.1.4 Bidders must reference RFP/BID main document section 14.2 for current travel volume estimates.</t>
  </si>
  <si>
    <t>FOR AND ON BEHALF OF ( Company Name/s):</t>
  </si>
  <si>
    <r>
      <t>2.1.3 Bidders must complete and submit the templates attached ,which is</t>
    </r>
    <r>
      <rPr>
        <sz val="11"/>
        <color rgb="FF00B0F0"/>
        <rFont val="Arial"/>
        <family val="2"/>
      </rPr>
      <t xml:space="preserve"> transactional fee model for only offsite online services</t>
    </r>
  </si>
  <si>
    <t>Travel Lodge card reconcilliation</t>
  </si>
  <si>
    <t xml:space="preserve">N.B. This page should be ignored it is not applicable for this bid.  </t>
  </si>
  <si>
    <t xml:space="preserve">Implementation of an online travel tool </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</si>
  <si>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ON-LINE OFF-SITE</t>
    </r>
    <r>
      <rPr>
        <b/>
        <sz val="10"/>
        <rFont val="Arial"/>
        <family val="2"/>
      </rPr>
      <t xml:space="preserve"> </t>
    </r>
    <r>
      <rPr>
        <sz val="10"/>
        <rFont val="Arial"/>
        <family val="2"/>
      </rPr>
      <t>travel management service to the Department of Higher Education and Training at the following total amounts (including VAT):</t>
    </r>
  </si>
  <si>
    <t>Template 1: Transaction Fee (Online-Off Site) plus all costs for online tool if it is offered at a cost.</t>
  </si>
  <si>
    <t>THIS PAGE WILL NOT BE APPLICABLE FOR THE BID</t>
  </si>
  <si>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Department of Higher Education and Training.</t>
    </r>
  </si>
  <si>
    <r>
      <t xml:space="preserve">This spreadsheet for </t>
    </r>
    <r>
      <rPr>
        <b/>
        <sz val="11"/>
        <rFont val="Arial"/>
        <family val="2"/>
      </rPr>
      <t xml:space="preserve">BID NO: DHET     </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</si>
  <si>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DHET</t>
  </si>
  <si>
    <t xml:space="preserve"> Total price should be all inclusive for evaluation purposes</t>
  </si>
  <si>
    <t xml:space="preserve">N.B. This bid does not include services for events and conferences. Total price should include costs for implementation/ training of an automated online travel tool, licences, customization etc., if related services are charged. A total price should not be regarded as a contract amount. It will be used for evaluation purpose only, transactions units rates/fees will apply at point of requests. Travel volumes provided are estimates for purpose of evaluation, if left blank it means a bidder will not charge and the department will also not pay transaction fees on those services. </t>
  </si>
  <si>
    <t>NB: Formulas should not be altered.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</si>
</sst>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_ * #,##0.00_ ;_ * \-#,##0.00_ ;_ * &quot;-&quot;??_ ;_ @_ "/>
  </numFmts>
  <fonts count="21"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b/>
      <sz val="14"/>
      <color theme="3" tint="0.39997558519241921"/>
      <name val="Arial"/>
      <family val="2"/>
    </font>
    <font>
      <b/>
      <sz val="16"/>
      <color theme="5"/>
      <name val="Arial"/>
      <family val="2"/>
    </font>
    <font>
      <b/>
      <sz val="11"/>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ck">
        <color auto="1"/>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34">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8" fillId="0" borderId="0"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8" fillId="3" borderId="11" xfId="0" applyFont="1" applyFill="1" applyBorder="1"/>
    <xf numFmtId="0" fontId="6" fillId="3" borderId="3" xfId="0" applyFont="1" applyFill="1" applyBorder="1" applyAlignment="1">
      <alignment horizontal="left"/>
    </xf>
    <xf numFmtId="164" fontId="6" fillId="0" borderId="0" xfId="1" applyFont="1" applyFill="1" applyBorder="1"/>
    <xf numFmtId="0" fontId="6" fillId="0" borderId="0" xfId="0" applyFont="1" applyAlignment="1">
      <alignment horizontal="center"/>
    </xf>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0" fontId="8" fillId="0" borderId="22" xfId="0" applyFont="1" applyBorder="1" applyAlignment="1">
      <alignment vertical="top"/>
    </xf>
    <xf numFmtId="164" fontId="8" fillId="0" borderId="0" xfId="1" applyFont="1" applyBorder="1" applyAlignment="1">
      <alignment vertical="top"/>
    </xf>
    <xf numFmtId="164" fontId="8" fillId="0" borderId="28"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3" borderId="30" xfId="0" applyFont="1" applyFill="1" applyBorder="1" applyAlignment="1">
      <alignment horizontal="center"/>
    </xf>
    <xf numFmtId="0" fontId="8" fillId="0" borderId="0" xfId="0" applyFont="1" applyAlignment="1">
      <alignment horizontal="center"/>
    </xf>
    <xf numFmtId="0" fontId="8" fillId="3" borderId="0" xfId="0" applyFont="1" applyFill="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8" fillId="3" borderId="2" xfId="0" applyFont="1" applyFill="1" applyBorder="1" applyAlignment="1">
      <alignment wrapText="1"/>
    </xf>
    <xf numFmtId="164" fontId="6" fillId="5" borderId="15" xfId="1" applyFont="1" applyFill="1" applyBorder="1"/>
    <xf numFmtId="0" fontId="8" fillId="0" borderId="3" xfId="0" applyFont="1" applyBorder="1" applyAlignment="1">
      <alignment horizontal="center" vertical="top"/>
    </xf>
    <xf numFmtId="0" fontId="8" fillId="3" borderId="8" xfId="0" applyFont="1" applyFill="1" applyBorder="1"/>
    <xf numFmtId="0" fontId="6" fillId="3" borderId="15" xfId="0" applyFont="1" applyFill="1" applyBorder="1" applyAlignment="1">
      <alignment horizontal="left" wrapText="1"/>
    </xf>
    <xf numFmtId="164" fontId="8" fillId="0" borderId="0" xfId="1" applyFont="1" applyFill="1" applyBorder="1"/>
    <xf numFmtId="164" fontId="8" fillId="0" borderId="0" xfId="1" applyFont="1" applyFill="1" applyBorder="1" applyAlignment="1">
      <alignment vertical="top"/>
    </xf>
    <xf numFmtId="0" fontId="6" fillId="0" borderId="0" xfId="0" applyFont="1" applyAlignment="1">
      <alignment horizontal="center" wrapText="1"/>
    </xf>
    <xf numFmtId="0" fontId="6" fillId="4" borderId="39" xfId="0" applyFont="1" applyFill="1" applyBorder="1" applyAlignment="1">
      <alignment horizontal="center" wrapText="1"/>
    </xf>
    <xf numFmtId="164" fontId="8" fillId="6" borderId="3" xfId="1" applyFont="1" applyFill="1" applyBorder="1"/>
    <xf numFmtId="164" fontId="8" fillId="0" borderId="41" xfId="1" applyFont="1" applyBorder="1"/>
    <xf numFmtId="164" fontId="8" fillId="6" borderId="3" xfId="1" applyFont="1" applyFill="1" applyBorder="1" applyAlignment="1">
      <alignment vertical="top"/>
    </xf>
    <xf numFmtId="164" fontId="8" fillId="0" borderId="41" xfId="1" applyFont="1" applyBorder="1" applyAlignment="1">
      <alignment vertical="top"/>
    </xf>
    <xf numFmtId="164" fontId="6" fillId="5" borderId="9" xfId="1" applyFont="1" applyFill="1" applyBorder="1"/>
    <xf numFmtId="164" fontId="6" fillId="0" borderId="39" xfId="1" applyFont="1" applyBorder="1"/>
    <xf numFmtId="0" fontId="8" fillId="3" borderId="4" xfId="0" applyFont="1" applyFill="1" applyBorder="1" applyAlignment="1">
      <alignment horizontal="center"/>
    </xf>
    <xf numFmtId="0" fontId="8" fillId="3" borderId="5" xfId="0" applyFont="1" applyFill="1" applyBorder="1"/>
    <xf numFmtId="0" fontId="8" fillId="3" borderId="3" xfId="0" applyFont="1" applyFill="1" applyBorder="1" applyAlignment="1">
      <alignment horizontal="center"/>
    </xf>
    <xf numFmtId="0" fontId="8" fillId="0" borderId="3" xfId="0" applyFont="1" applyBorder="1" applyAlignment="1">
      <alignment horizontal="center"/>
    </xf>
    <xf numFmtId="0" fontId="6" fillId="0" borderId="9" xfId="0" applyFont="1" applyBorder="1" applyAlignment="1">
      <alignment horizontal="center"/>
    </xf>
    <xf numFmtId="164" fontId="6" fillId="3" borderId="43" xfId="0" applyNumberFormat="1" applyFont="1" applyFill="1" applyBorder="1" applyAlignment="1">
      <alignment horizontal="center" vertical="center"/>
    </xf>
    <xf numFmtId="0" fontId="6" fillId="3" borderId="14" xfId="0" applyFont="1" applyFill="1" applyBorder="1" applyAlignment="1">
      <alignment horizontal="left" wrapText="1"/>
    </xf>
    <xf numFmtId="0" fontId="8" fillId="3" borderId="14" xfId="0" applyFont="1" applyFill="1" applyBorder="1" applyAlignment="1">
      <alignment wrapText="1"/>
    </xf>
    <xf numFmtId="10" fontId="6" fillId="3" borderId="14" xfId="2" applyNumberFormat="1" applyFont="1" applyFill="1" applyBorder="1" applyAlignment="1">
      <alignment horizontal="center" vertical="center"/>
    </xf>
    <xf numFmtId="0" fontId="8" fillId="3" borderId="14" xfId="0" applyFont="1" applyFill="1" applyBorder="1"/>
    <xf numFmtId="10" fontId="6" fillId="3" borderId="14" xfId="0" applyNumberFormat="1" applyFont="1" applyFill="1" applyBorder="1" applyAlignment="1">
      <alignment horizontal="center" vertical="center"/>
    </xf>
    <xf numFmtId="0" fontId="8" fillId="3" borderId="7" xfId="0" applyFont="1" applyFill="1" applyBorder="1"/>
    <xf numFmtId="0" fontId="6" fillId="4" borderId="9" xfId="0" applyFont="1" applyFill="1" applyBorder="1" applyAlignment="1">
      <alignment wrapText="1"/>
    </xf>
    <xf numFmtId="0" fontId="6" fillId="4" borderId="10" xfId="0" applyFont="1" applyFill="1" applyBorder="1" applyAlignment="1">
      <alignment horizontal="center" wrapText="1"/>
    </xf>
    <xf numFmtId="0" fontId="6" fillId="0" borderId="0" xfId="0" applyFont="1" applyAlignment="1">
      <alignment vertical="top"/>
    </xf>
    <xf numFmtId="0" fontId="6" fillId="4" borderId="44" xfId="0" applyFont="1" applyFill="1" applyBorder="1" applyAlignment="1">
      <alignment wrapText="1"/>
    </xf>
    <xf numFmtId="0" fontId="6" fillId="4" borderId="7" xfId="0" applyFont="1" applyFill="1" applyBorder="1" applyAlignment="1">
      <alignment horizontal="center" wrapText="1"/>
    </xf>
    <xf numFmtId="0" fontId="6" fillId="4" borderId="15" xfId="0" applyFont="1" applyFill="1" applyBorder="1" applyAlignment="1">
      <alignment horizontal="center" wrapText="1"/>
    </xf>
    <xf numFmtId="0" fontId="8" fillId="3" borderId="17" xfId="0" applyFont="1" applyFill="1" applyBorder="1" applyAlignment="1">
      <alignment wrapText="1"/>
    </xf>
    <xf numFmtId="10" fontId="6" fillId="0" borderId="16" xfId="2" applyNumberFormat="1" applyFont="1" applyFill="1" applyBorder="1" applyAlignment="1">
      <alignment horizontal="center" vertical="center"/>
    </xf>
    <xf numFmtId="0" fontId="6" fillId="0" borderId="9" xfId="0" applyFont="1" applyBorder="1" applyAlignment="1">
      <alignment horizontal="justify" vertical="center" wrapText="1"/>
    </xf>
    <xf numFmtId="0" fontId="6" fillId="0" borderId="15" xfId="0" applyFont="1" applyBorder="1"/>
    <xf numFmtId="164" fontId="6" fillId="0" borderId="10" xfId="1" applyFont="1" applyBorder="1"/>
    <xf numFmtId="3" fontId="6" fillId="7" borderId="16" xfId="0" applyNumberFormat="1" applyFont="1" applyFill="1" applyBorder="1" applyAlignment="1">
      <alignment vertical="top"/>
    </xf>
    <xf numFmtId="165" fontId="8" fillId="7" borderId="16" xfId="1" applyNumberFormat="1" applyFont="1" applyFill="1" applyBorder="1"/>
    <xf numFmtId="165" fontId="8" fillId="7" borderId="16" xfId="1" applyNumberFormat="1" applyFont="1" applyFill="1" applyBorder="1" applyAlignment="1">
      <alignment vertical="top"/>
    </xf>
    <xf numFmtId="3" fontId="6" fillId="7" borderId="16" xfId="0" applyNumberFormat="1" applyFont="1" applyFill="1" applyBorder="1" applyAlignment="1">
      <alignment horizontal="center"/>
    </xf>
    <xf numFmtId="0" fontId="14"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8" fillId="0" borderId="0" xfId="0" applyFont="1"/>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7" fillId="3" borderId="11" xfId="0" applyFont="1" applyFill="1" applyBorder="1" applyAlignment="1">
      <alignment horizontal="center"/>
    </xf>
    <xf numFmtId="0" fontId="6" fillId="3" borderId="11" xfId="0" applyFont="1" applyFill="1" applyBorder="1" applyAlignment="1">
      <alignment horizontal="center"/>
    </xf>
    <xf numFmtId="0" fontId="6" fillId="3" borderId="0" xfId="0" applyFont="1" applyFill="1" applyAlignment="1">
      <alignment horizontal="center"/>
    </xf>
    <xf numFmtId="0" fontId="19"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40" xfId="0" applyFont="1" applyFill="1" applyBorder="1" applyAlignment="1">
      <alignment horizontal="center"/>
    </xf>
    <xf numFmtId="0" fontId="6" fillId="0" borderId="42" xfId="0" applyFont="1" applyBorder="1" applyAlignment="1">
      <alignment horizontal="center"/>
    </xf>
    <xf numFmtId="0" fontId="6" fillId="0" borderId="0" xfId="0" applyFont="1" applyAlignment="1">
      <alignment horizontal="center"/>
    </xf>
    <xf numFmtId="0" fontId="6" fillId="0" borderId="8" xfId="0" applyFont="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10" fillId="3" borderId="0" xfId="0" applyFont="1" applyFill="1" applyAlignment="1">
      <alignment horizontal="center"/>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18" fillId="3" borderId="4"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6" fillId="0" borderId="0" xfId="0" applyFont="1" applyAlignment="1">
      <alignment horizontal="center" wrapText="1"/>
    </xf>
    <xf numFmtId="0" fontId="6" fillId="0" borderId="8" xfId="0" applyFont="1" applyBorder="1" applyAlignment="1">
      <alignment horizontal="center" wrapText="1"/>
    </xf>
    <xf numFmtId="164" fontId="8" fillId="0" borderId="0" xfId="1" applyFont="1" applyFill="1" applyBorder="1" applyAlignment="1">
      <alignment horizontal="center"/>
    </xf>
    <xf numFmtId="164" fontId="8" fillId="0" borderId="8" xfId="1" applyFont="1" applyFill="1" applyBorder="1" applyAlignment="1">
      <alignment horizontal="center"/>
    </xf>
    <xf numFmtId="0" fontId="6" fillId="3" borderId="0" xfId="0" applyFont="1" applyFill="1" applyAlignment="1">
      <alignment horizontal="left"/>
    </xf>
    <xf numFmtId="164" fontId="16" fillId="3" borderId="9" xfId="1" applyFont="1" applyFill="1" applyBorder="1" applyAlignment="1">
      <alignment vertical="center"/>
    </xf>
    <xf numFmtId="164" fontId="16" fillId="3" borderId="15" xfId="1" applyFont="1" applyFill="1" applyBorder="1" applyAlignment="1">
      <alignment vertical="center"/>
    </xf>
    <xf numFmtId="164" fontId="16" fillId="3" borderId="10" xfId="1" applyFont="1" applyFill="1" applyBorder="1" applyAlignment="1">
      <alignment vertical="center"/>
    </xf>
    <xf numFmtId="0" fontId="15" fillId="3" borderId="9"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6" xfId="0" applyFont="1" applyFill="1" applyBorder="1" applyAlignment="1">
      <alignment horizontal="left"/>
    </xf>
    <xf numFmtId="0" fontId="6" fillId="3" borderId="14" xfId="0" applyFont="1" applyFill="1" applyBorder="1" applyAlignment="1">
      <alignment horizontal="left"/>
    </xf>
    <xf numFmtId="10" fontId="6" fillId="0" borderId="0" xfId="0" applyNumberFormat="1" applyFont="1" applyAlignment="1">
      <alignment horizontal="center" vertical="center"/>
    </xf>
    <xf numFmtId="10" fontId="6" fillId="0" borderId="8" xfId="0" applyNumberFormat="1" applyFont="1" applyBorder="1" applyAlignment="1">
      <alignment horizontal="center" vertical="center"/>
    </xf>
    <xf numFmtId="164" fontId="8" fillId="0" borderId="0" xfId="1" applyFont="1" applyFill="1" applyBorder="1" applyAlignment="1">
      <alignment horizontal="center" vertical="top"/>
    </xf>
    <xf numFmtId="164" fontId="8" fillId="0" borderId="8" xfId="1" applyFont="1" applyFill="1" applyBorder="1" applyAlignment="1">
      <alignment horizontal="center" vertical="top"/>
    </xf>
    <xf numFmtId="164" fontId="6" fillId="0" borderId="0" xfId="1" applyFont="1" applyFill="1" applyBorder="1" applyAlignment="1">
      <alignment horizontal="center"/>
    </xf>
    <xf numFmtId="164" fontId="6" fillId="0" borderId="8" xfId="1"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20" fillId="3" borderId="1" xfId="0" applyFont="1" applyFill="1" applyBorder="1" applyAlignment="1">
      <alignment horizontal="center" wrapText="1"/>
    </xf>
    <xf numFmtId="0" fontId="6" fillId="3" borderId="29" xfId="0" applyFont="1" applyFill="1" applyBorder="1" applyAlignment="1">
      <alignment horizontal="left"/>
    </xf>
    <xf numFmtId="0" fontId="6" fillId="3" borderId="14" xfId="0" applyFont="1" applyFill="1" applyBorder="1" applyAlignment="1">
      <alignment horizontal="left" wrapText="1"/>
    </xf>
    <xf numFmtId="0" fontId="7" fillId="3" borderId="20" xfId="0" applyFont="1" applyFill="1" applyBorder="1" applyAlignment="1">
      <alignment horizontal="center"/>
    </xf>
    <xf numFmtId="0" fontId="7" fillId="3" borderId="0" xfId="0" applyFont="1" applyFill="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xf numFmtId="0" fontId="0" fillId="3" borderId="8" xfId="0" applyFill="1" applyBorder="1"/>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0" fillId="3" borderId="0" xfId="0" applyFill="1" applyAlignment="1">
      <alignment vertical="top" wrapText="1"/>
    </xf>
    <xf numFmtId="0" fontId="0" fillId="3" borderId="8" xfId="0" applyFill="1" applyBorder="1" applyAlignment="1">
      <alignment vertical="top" wrapText="1"/>
    </xf>
    <xf numFmtId="0" fontId="13" fillId="3" borderId="9" xfId="0" applyFont="1" applyFill="1" applyBorder="1" applyAlignment="1">
      <alignment horizontal="left"/>
    </xf>
    <xf numFmtId="0" fontId="13" fillId="3" borderId="15" xfId="0" applyFont="1" applyFill="1" applyBorder="1" applyAlignment="1">
      <alignment horizontal="left"/>
    </xf>
    <xf numFmtId="0" fontId="13" fillId="3" borderId="10"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endParaRPr lang="en-ZA" sz="10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endParaRPr lang="en-ZA" sz="10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a:t>
          </a:r>
          <a:endParaRPr lang="en-ZA" sz="1000" b="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94192</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85728</xdr:colOff>
      <xdr:row>6</xdr:row>
      <xdr:rowOff>279401</xdr:rowOff>
    </xdr:from>
    <xdr:to>
      <xdr:col>9</xdr:col>
      <xdr:colOff>3476626</xdr:colOff>
      <xdr:row>8</xdr:row>
      <xdr:rowOff>1</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0622759" y="1458120"/>
          <a:ext cx="3390898"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727530" y="11108528"/>
          <a:ext cx="3190876" cy="7500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727531" y="11918157"/>
          <a:ext cx="3202781"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703719" y="13061154"/>
          <a:ext cx="3250406" cy="7620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a:t>
          </a:r>
          <a:r>
            <a:rPr lang="en-GB" sz="1100" i="1" baseline="0">
              <a:solidFill>
                <a:srgbClr val="E36C0A"/>
              </a:solidFill>
              <a:effectLst/>
              <a:latin typeface="Arial" panose="020B0604020202020204" pitchFamily="34" charset="0"/>
              <a:ea typeface="Times New Roman" panose="02020603050405020304" pitchFamily="18" charset="0"/>
            </a:rPr>
            <a: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691812" y="6631781"/>
          <a:ext cx="3155157" cy="122634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a:t>
          </a:r>
          <a:endParaRPr lang="en-ZA" sz="1100">
            <a:effectLst/>
            <a:latin typeface="Times New Roman" panose="02020603050405020304" pitchFamily="18" charset="0"/>
            <a:ea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endParaRPr lang="en-ZA" sz="1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95258</xdr:colOff>
      <xdr:row>25</xdr:row>
      <xdr:rowOff>137584</xdr:rowOff>
    </xdr:from>
    <xdr:to>
      <xdr:col>9</xdr:col>
      <xdr:colOff>2434170</xdr:colOff>
      <xdr:row>27</xdr:row>
      <xdr:rowOff>0</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a:t>
          </a:r>
          <a:endParaRPr lang="en-ZA" sz="10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view="pageBreakPreview" topLeftCell="A30" zoomScale="90" zoomScaleNormal="90" zoomScaleSheetLayoutView="90" workbookViewId="0">
      <selection activeCell="E17" sqref="E17:L17"/>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10" t="s">
        <v>64</v>
      </c>
      <c r="K2" s="110"/>
      <c r="L2" s="110"/>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14" t="s">
        <v>0</v>
      </c>
      <c r="B14" s="115"/>
      <c r="C14" s="115"/>
      <c r="D14" s="115"/>
      <c r="E14" s="115"/>
      <c r="F14" s="115"/>
      <c r="G14" s="115"/>
      <c r="H14" s="115"/>
      <c r="I14" s="115"/>
      <c r="J14" s="115"/>
      <c r="K14" s="115"/>
      <c r="L14" s="115"/>
      <c r="M14" s="116"/>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11</v>
      </c>
      <c r="B17" s="8"/>
      <c r="C17" s="8"/>
      <c r="D17" s="8"/>
      <c r="E17" s="117" t="s">
        <v>87</v>
      </c>
      <c r="F17" s="118"/>
      <c r="G17" s="118"/>
      <c r="H17" s="118"/>
      <c r="I17" s="118"/>
      <c r="J17" s="118"/>
      <c r="K17" s="118"/>
      <c r="L17" s="119"/>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12</v>
      </c>
      <c r="B19" s="8"/>
      <c r="C19" s="8"/>
      <c r="D19" s="8"/>
      <c r="E19" s="120" t="s">
        <v>72</v>
      </c>
      <c r="F19" s="121"/>
      <c r="G19" s="121"/>
      <c r="H19" s="121"/>
      <c r="I19" s="121"/>
      <c r="J19" s="121"/>
      <c r="K19" s="121"/>
      <c r="L19" s="122"/>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1</v>
      </c>
      <c r="B21" s="8"/>
      <c r="C21" s="8"/>
      <c r="D21" s="8"/>
      <c r="E21" s="123"/>
      <c r="F21" s="124"/>
      <c r="G21" s="124"/>
      <c r="H21" s="124"/>
      <c r="I21" s="124"/>
      <c r="J21" s="124"/>
      <c r="K21" s="124"/>
      <c r="L21" s="125"/>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14" t="s">
        <v>13</v>
      </c>
      <c r="B24" s="115"/>
      <c r="C24" s="115"/>
      <c r="D24" s="115"/>
      <c r="E24" s="115"/>
      <c r="F24" s="115"/>
      <c r="G24" s="115"/>
      <c r="H24" s="115"/>
      <c r="I24" s="115"/>
      <c r="J24" s="115"/>
      <c r="K24" s="115"/>
      <c r="L24" s="115"/>
      <c r="M24" s="116"/>
    </row>
    <row r="25" spans="1:13" x14ac:dyDescent="0.25">
      <c r="A25" s="7"/>
      <c r="B25" s="8"/>
      <c r="C25" s="8"/>
      <c r="D25" s="8"/>
      <c r="E25" s="8"/>
      <c r="F25" s="8"/>
      <c r="G25" s="8"/>
      <c r="H25" s="8"/>
      <c r="I25" s="8"/>
      <c r="J25" s="8"/>
      <c r="K25" s="8"/>
      <c r="L25" s="8"/>
      <c r="M25" s="9"/>
    </row>
    <row r="26" spans="1:13" s="2" customFormat="1" ht="14" x14ac:dyDescent="0.3">
      <c r="A26" s="126" t="s">
        <v>51</v>
      </c>
      <c r="B26" s="127"/>
      <c r="C26" s="127"/>
      <c r="D26" s="127"/>
      <c r="E26" s="127"/>
      <c r="F26" s="127"/>
      <c r="G26" s="127"/>
      <c r="H26" s="127"/>
      <c r="I26" s="127"/>
      <c r="J26" s="127"/>
      <c r="K26" s="127"/>
      <c r="L26" s="127"/>
      <c r="M26" s="128"/>
    </row>
    <row r="27" spans="1:13" s="2" customFormat="1" ht="45" customHeight="1" x14ac:dyDescent="0.3">
      <c r="A27" s="111" t="s">
        <v>86</v>
      </c>
      <c r="B27" s="112"/>
      <c r="C27" s="112"/>
      <c r="D27" s="112"/>
      <c r="E27" s="112"/>
      <c r="F27" s="112"/>
      <c r="G27" s="112"/>
      <c r="H27" s="112"/>
      <c r="I27" s="112"/>
      <c r="J27" s="112"/>
      <c r="K27" s="112"/>
      <c r="L27" s="112"/>
      <c r="M27" s="113"/>
    </row>
    <row r="28" spans="1:13" s="2" customFormat="1" ht="14" x14ac:dyDescent="0.3">
      <c r="A28" s="111"/>
      <c r="B28" s="112"/>
      <c r="C28" s="112"/>
      <c r="D28" s="112"/>
      <c r="E28" s="112"/>
      <c r="F28" s="112"/>
      <c r="G28" s="112"/>
      <c r="H28" s="112"/>
      <c r="I28" s="112"/>
      <c r="J28" s="112"/>
      <c r="K28" s="112"/>
      <c r="L28" s="112"/>
      <c r="M28" s="113"/>
    </row>
    <row r="29" spans="1:13" s="2" customFormat="1" ht="14" x14ac:dyDescent="0.3">
      <c r="A29" s="126" t="s">
        <v>52</v>
      </c>
      <c r="B29" s="127"/>
      <c r="C29" s="127"/>
      <c r="D29" s="127"/>
      <c r="E29" s="127"/>
      <c r="F29" s="127"/>
      <c r="G29" s="127"/>
      <c r="H29" s="127"/>
      <c r="I29" s="127"/>
      <c r="J29" s="127"/>
      <c r="K29" s="127"/>
      <c r="L29" s="127"/>
      <c r="M29" s="128"/>
    </row>
    <row r="30" spans="1:13" s="2" customFormat="1" ht="14" x14ac:dyDescent="0.3">
      <c r="A30" s="129" t="s">
        <v>53</v>
      </c>
      <c r="B30" s="130"/>
      <c r="C30" s="130"/>
      <c r="D30" s="130"/>
      <c r="E30" s="130"/>
      <c r="F30" s="130"/>
      <c r="G30" s="130"/>
      <c r="H30" s="130"/>
      <c r="I30" s="130"/>
      <c r="J30" s="130"/>
      <c r="K30" s="130"/>
      <c r="L30" s="130"/>
      <c r="M30" s="131"/>
    </row>
    <row r="31" spans="1:13" s="2" customFormat="1" ht="38.25" customHeight="1" x14ac:dyDescent="0.3">
      <c r="A31" s="111" t="s">
        <v>65</v>
      </c>
      <c r="B31" s="112"/>
      <c r="C31" s="112"/>
      <c r="D31" s="112"/>
      <c r="E31" s="112"/>
      <c r="F31" s="112"/>
      <c r="G31" s="112"/>
      <c r="H31" s="112"/>
      <c r="I31" s="112"/>
      <c r="J31" s="112"/>
      <c r="K31" s="112"/>
      <c r="L31" s="112"/>
      <c r="M31" s="113"/>
    </row>
    <row r="32" spans="1:13" s="2" customFormat="1" ht="19.5" customHeight="1" x14ac:dyDescent="0.3">
      <c r="A32" s="111" t="s">
        <v>14</v>
      </c>
      <c r="B32" s="112"/>
      <c r="C32" s="112"/>
      <c r="D32" s="112"/>
      <c r="E32" s="112"/>
      <c r="F32" s="112"/>
      <c r="G32" s="112"/>
      <c r="H32" s="112"/>
      <c r="I32" s="112"/>
      <c r="J32" s="112"/>
      <c r="K32" s="112"/>
      <c r="L32" s="112"/>
      <c r="M32" s="113"/>
    </row>
    <row r="33" spans="1:13" s="2" customFormat="1" ht="35.25" customHeight="1" x14ac:dyDescent="0.3">
      <c r="A33" s="111" t="s">
        <v>78</v>
      </c>
      <c r="B33" s="112"/>
      <c r="C33" s="112"/>
      <c r="D33" s="112"/>
      <c r="E33" s="112"/>
      <c r="F33" s="112"/>
      <c r="G33" s="112"/>
      <c r="H33" s="112"/>
      <c r="I33" s="112"/>
      <c r="J33" s="112"/>
      <c r="K33" s="112"/>
      <c r="L33" s="112"/>
      <c r="M33" s="113"/>
    </row>
    <row r="34" spans="1:13" s="2" customFormat="1" ht="21" customHeight="1" x14ac:dyDescent="0.3">
      <c r="A34" s="111" t="s">
        <v>76</v>
      </c>
      <c r="B34" s="112"/>
      <c r="C34" s="112"/>
      <c r="D34" s="112"/>
      <c r="E34" s="112"/>
      <c r="F34" s="112"/>
      <c r="G34" s="112"/>
      <c r="H34" s="112"/>
      <c r="I34" s="112"/>
      <c r="J34" s="112"/>
      <c r="K34" s="112"/>
      <c r="L34" s="112"/>
      <c r="M34" s="113"/>
    </row>
    <row r="35" spans="1:13" s="2" customFormat="1" ht="30.75" customHeight="1" x14ac:dyDescent="0.3">
      <c r="A35" s="129" t="s">
        <v>54</v>
      </c>
      <c r="B35" s="130"/>
      <c r="C35" s="130"/>
      <c r="D35" s="130"/>
      <c r="E35" s="130"/>
      <c r="F35" s="130"/>
      <c r="G35" s="130"/>
      <c r="H35" s="130"/>
      <c r="I35" s="130"/>
      <c r="J35" s="130"/>
      <c r="K35" s="130"/>
      <c r="L35" s="130"/>
      <c r="M35" s="131"/>
    </row>
    <row r="36" spans="1:13" s="2" customFormat="1" ht="21.75" customHeight="1" x14ac:dyDescent="0.3">
      <c r="A36" s="111" t="s">
        <v>66</v>
      </c>
      <c r="B36" s="112"/>
      <c r="C36" s="112"/>
      <c r="D36" s="112"/>
      <c r="E36" s="112"/>
      <c r="F36" s="112"/>
      <c r="G36" s="112"/>
      <c r="H36" s="112"/>
      <c r="I36" s="112"/>
      <c r="J36" s="112"/>
      <c r="K36" s="112"/>
      <c r="L36" s="112"/>
      <c r="M36" s="113"/>
    </row>
    <row r="37" spans="1:13" s="2" customFormat="1" ht="24" customHeight="1" x14ac:dyDescent="0.3">
      <c r="A37" s="111" t="s">
        <v>67</v>
      </c>
      <c r="B37" s="112"/>
      <c r="C37" s="112"/>
      <c r="D37" s="112"/>
      <c r="E37" s="112"/>
      <c r="F37" s="112"/>
      <c r="G37" s="112"/>
      <c r="H37" s="112"/>
      <c r="I37" s="112"/>
      <c r="J37" s="112"/>
      <c r="K37" s="112"/>
      <c r="L37" s="112"/>
      <c r="M37" s="113"/>
    </row>
    <row r="38" spans="1:13" s="2" customFormat="1" ht="36" customHeight="1" x14ac:dyDescent="0.3">
      <c r="A38" s="111" t="s">
        <v>68</v>
      </c>
      <c r="B38" s="112"/>
      <c r="C38" s="112"/>
      <c r="D38" s="112"/>
      <c r="E38" s="112"/>
      <c r="F38" s="112"/>
      <c r="G38" s="112"/>
      <c r="H38" s="112"/>
      <c r="I38" s="112"/>
      <c r="J38" s="112"/>
      <c r="K38" s="112"/>
      <c r="L38" s="112"/>
      <c r="M38" s="113"/>
    </row>
    <row r="39" spans="1:13" s="2" customFormat="1" ht="14" x14ac:dyDescent="0.3">
      <c r="A39" s="111"/>
      <c r="B39" s="112"/>
      <c r="C39" s="112"/>
      <c r="D39" s="112"/>
      <c r="E39" s="112"/>
      <c r="F39" s="112"/>
      <c r="G39" s="112"/>
      <c r="H39" s="112"/>
      <c r="I39" s="112"/>
      <c r="J39" s="112"/>
      <c r="K39" s="112"/>
      <c r="L39" s="112"/>
      <c r="M39" s="113"/>
    </row>
    <row r="40" spans="1:13" s="2" customFormat="1" ht="14" x14ac:dyDescent="0.3">
      <c r="A40" s="111"/>
      <c r="B40" s="112"/>
      <c r="C40" s="112"/>
      <c r="D40" s="112"/>
      <c r="E40" s="112"/>
      <c r="F40" s="112"/>
      <c r="G40" s="112"/>
      <c r="H40" s="112"/>
      <c r="I40" s="112"/>
      <c r="J40" s="112"/>
      <c r="K40" s="112"/>
      <c r="L40" s="112"/>
      <c r="M40" s="113"/>
    </row>
    <row r="41" spans="1:13" s="2" customFormat="1" ht="14" x14ac:dyDescent="0.3">
      <c r="A41" s="133" t="s">
        <v>55</v>
      </c>
      <c r="B41" s="134"/>
      <c r="C41" s="134"/>
      <c r="D41" s="134"/>
      <c r="E41" s="134"/>
      <c r="F41" s="134"/>
      <c r="G41" s="134"/>
      <c r="H41" s="134"/>
      <c r="I41" s="134"/>
      <c r="J41" s="134"/>
      <c r="K41" s="134"/>
      <c r="L41" s="134"/>
      <c r="M41" s="135"/>
    </row>
    <row r="42" spans="1:13" s="2" customFormat="1" ht="21.75" customHeight="1" x14ac:dyDescent="0.3">
      <c r="A42" s="136" t="s">
        <v>70</v>
      </c>
      <c r="B42" s="137"/>
      <c r="C42" s="137"/>
      <c r="D42" s="137"/>
      <c r="E42" s="137"/>
      <c r="F42" s="137"/>
      <c r="G42" s="137"/>
      <c r="H42" s="137"/>
      <c r="I42" s="137"/>
      <c r="J42" s="137"/>
      <c r="K42" s="137"/>
      <c r="L42" s="137"/>
      <c r="M42" s="138"/>
    </row>
    <row r="43" spans="1:13" s="2" customFormat="1" ht="36" customHeight="1" x14ac:dyDescent="0.3">
      <c r="A43" s="111" t="s">
        <v>71</v>
      </c>
      <c r="B43" s="112"/>
      <c r="C43" s="112"/>
      <c r="D43" s="112"/>
      <c r="E43" s="112"/>
      <c r="F43" s="112"/>
      <c r="G43" s="112"/>
      <c r="H43" s="112"/>
      <c r="I43" s="112"/>
      <c r="J43" s="112"/>
      <c r="K43" s="112"/>
      <c r="L43" s="112"/>
      <c r="M43" s="113"/>
    </row>
    <row r="44" spans="1:13" s="2" customFormat="1" ht="14.5" thickBot="1" x14ac:dyDescent="0.35">
      <c r="A44" s="139"/>
      <c r="B44" s="140"/>
      <c r="C44" s="140"/>
      <c r="D44" s="140"/>
      <c r="E44" s="140"/>
      <c r="F44" s="140"/>
      <c r="G44" s="140"/>
      <c r="H44" s="140"/>
      <c r="I44" s="140"/>
      <c r="J44" s="140"/>
      <c r="K44" s="140"/>
      <c r="L44" s="140"/>
      <c r="M44" s="141"/>
    </row>
    <row r="45" spans="1:13" s="2" customFormat="1" ht="14" x14ac:dyDescent="0.3">
      <c r="A45" s="132"/>
      <c r="B45" s="132"/>
      <c r="C45" s="132"/>
      <c r="D45" s="132"/>
      <c r="E45" s="132"/>
      <c r="F45" s="132"/>
      <c r="G45" s="132"/>
      <c r="H45" s="132"/>
      <c r="I45" s="132"/>
      <c r="J45" s="132"/>
      <c r="K45" s="132"/>
      <c r="L45" s="132"/>
      <c r="M45" s="132"/>
    </row>
  </sheetData>
  <mergeCells count="26">
    <mergeCell ref="A38:M38"/>
    <mergeCell ref="A33:M33"/>
    <mergeCell ref="A34:M34"/>
    <mergeCell ref="A35:M35"/>
    <mergeCell ref="A44:M44"/>
    <mergeCell ref="A45:M45"/>
    <mergeCell ref="A39:M39"/>
    <mergeCell ref="A40:M40"/>
    <mergeCell ref="A41:M41"/>
    <mergeCell ref="A42:M42"/>
    <mergeCell ref="A43:M43"/>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300" verticalDpi="300"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9"/>
  <sheetViews>
    <sheetView view="pageBreakPreview" topLeftCell="A38" zoomScale="90" zoomScaleNormal="75" zoomScaleSheetLayoutView="90" workbookViewId="0">
      <selection activeCell="A52" sqref="A52:B52"/>
    </sheetView>
  </sheetViews>
  <sheetFormatPr defaultColWidth="9.1796875" defaultRowHeight="14" x14ac:dyDescent="0.3"/>
  <cols>
    <col min="1" max="1" width="8.7265625" style="61"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0" width="52.7265625" style="2" customWidth="1"/>
    <col min="11" max="16384" width="9.1796875" style="2"/>
  </cols>
  <sheetData>
    <row r="1" spans="1:9" x14ac:dyDescent="0.3">
      <c r="A1" s="83"/>
      <c r="B1" s="44"/>
      <c r="C1" s="142" t="s">
        <v>50</v>
      </c>
      <c r="D1" s="143"/>
      <c r="E1" s="143"/>
      <c r="F1" s="143"/>
      <c r="G1" s="143"/>
      <c r="H1" s="143"/>
      <c r="I1" s="84"/>
    </row>
    <row r="2" spans="1:9" x14ac:dyDescent="0.3">
      <c r="A2" s="85"/>
      <c r="B2" s="12"/>
      <c r="C2" s="144"/>
      <c r="D2" s="144"/>
      <c r="E2" s="144"/>
      <c r="F2" s="144"/>
      <c r="G2" s="144"/>
      <c r="H2" s="144"/>
      <c r="I2" s="71"/>
    </row>
    <row r="3" spans="1:9" x14ac:dyDescent="0.3">
      <c r="A3" s="85"/>
      <c r="B3" s="12"/>
      <c r="C3" s="144"/>
      <c r="D3" s="144"/>
      <c r="E3" s="144"/>
      <c r="F3" s="144"/>
      <c r="G3" s="144"/>
      <c r="H3" s="144"/>
      <c r="I3" s="71"/>
    </row>
    <row r="4" spans="1:9" ht="21.75" customHeight="1" x14ac:dyDescent="0.4">
      <c r="A4" s="85"/>
      <c r="B4" s="12"/>
      <c r="C4" s="145" t="s">
        <v>74</v>
      </c>
      <c r="D4" s="145"/>
      <c r="E4" s="145"/>
      <c r="F4" s="145"/>
      <c r="G4" s="145"/>
      <c r="H4" s="145"/>
      <c r="I4" s="71"/>
    </row>
    <row r="5" spans="1:9" ht="14.25" customHeight="1" x14ac:dyDescent="0.3">
      <c r="A5" s="85"/>
      <c r="B5" s="12"/>
      <c r="C5" s="28"/>
      <c r="D5" s="28"/>
      <c r="E5" s="28"/>
      <c r="F5" s="28"/>
      <c r="G5" s="28"/>
      <c r="H5" s="28"/>
      <c r="I5" s="71"/>
    </row>
    <row r="6" spans="1:9" ht="14.25" customHeight="1" x14ac:dyDescent="0.3">
      <c r="A6" s="85"/>
      <c r="B6" s="12"/>
      <c r="C6" s="28"/>
      <c r="D6" s="28"/>
      <c r="E6" s="28"/>
      <c r="F6" s="28"/>
      <c r="G6" s="28"/>
      <c r="H6" s="28"/>
      <c r="I6" s="71"/>
    </row>
    <row r="7" spans="1:9" ht="22.5" customHeight="1" x14ac:dyDescent="0.3">
      <c r="A7" s="45" t="s">
        <v>11</v>
      </c>
      <c r="B7" s="17"/>
      <c r="C7" s="156" t="str">
        <f>'COVER SHEET'!$E17</f>
        <v>DHET</v>
      </c>
      <c r="D7" s="156"/>
      <c r="E7" s="156"/>
      <c r="F7" s="156"/>
      <c r="G7" s="156"/>
      <c r="H7" s="156"/>
      <c r="I7" s="71"/>
    </row>
    <row r="8" spans="1:9" ht="36.75" customHeight="1" x14ac:dyDescent="0.3">
      <c r="A8" s="45" t="s">
        <v>12</v>
      </c>
      <c r="B8" s="17"/>
      <c r="C8" s="157" t="str">
        <f>'COVER SHEET'!$E19</f>
        <v>THE PROVISION OF TRAVEL MANAGEMENT SERVICES FOR A PERIOD OF 36 MONTHS</v>
      </c>
      <c r="D8" s="157"/>
      <c r="E8" s="157"/>
      <c r="F8" s="157"/>
      <c r="G8" s="157"/>
      <c r="H8" s="157"/>
      <c r="I8" s="71"/>
    </row>
    <row r="9" spans="1:9" ht="29.25" customHeight="1" x14ac:dyDescent="0.3">
      <c r="A9" s="45" t="s">
        <v>1</v>
      </c>
      <c r="B9" s="17"/>
      <c r="C9" s="156"/>
      <c r="D9" s="156"/>
      <c r="E9" s="156"/>
      <c r="F9" s="156"/>
      <c r="G9" s="156"/>
      <c r="H9" s="156"/>
      <c r="I9" s="71"/>
    </row>
    <row r="10" spans="1:9" ht="29.25" customHeight="1" x14ac:dyDescent="0.3">
      <c r="A10" s="45"/>
      <c r="B10" s="17"/>
      <c r="C10" s="18"/>
      <c r="D10" s="18"/>
      <c r="E10" s="18"/>
      <c r="F10" s="18"/>
      <c r="G10" s="18"/>
      <c r="H10" s="18"/>
      <c r="I10" s="71"/>
    </row>
    <row r="11" spans="1:9" ht="21.65" customHeight="1" thickBot="1" x14ac:dyDescent="0.45">
      <c r="A11" s="45" t="s">
        <v>49</v>
      </c>
      <c r="B11" s="17"/>
      <c r="C11" s="18"/>
      <c r="D11" s="158"/>
      <c r="E11" s="158"/>
      <c r="F11" s="18"/>
      <c r="G11" s="18"/>
      <c r="H11" s="18"/>
      <c r="I11" s="71"/>
    </row>
    <row r="12" spans="1:9" ht="18.649999999999999" customHeight="1" thickBot="1" x14ac:dyDescent="0.35">
      <c r="A12" s="159"/>
      <c r="B12" s="160"/>
      <c r="C12" s="161"/>
      <c r="D12" s="150" t="s">
        <v>48</v>
      </c>
      <c r="E12" s="151"/>
      <c r="F12" s="152"/>
      <c r="G12" s="153"/>
      <c r="H12" s="154"/>
      <c r="I12" s="155"/>
    </row>
    <row r="13" spans="1:9" s="3" customFormat="1" ht="70.5" thickBot="1" x14ac:dyDescent="0.35">
      <c r="A13" s="24" t="s">
        <v>15</v>
      </c>
      <c r="B13" s="23" t="s">
        <v>44</v>
      </c>
      <c r="C13" s="24" t="s">
        <v>75</v>
      </c>
      <c r="D13" s="24" t="s">
        <v>43</v>
      </c>
      <c r="E13" s="24" t="s">
        <v>46</v>
      </c>
      <c r="F13" s="76" t="s">
        <v>47</v>
      </c>
      <c r="G13" s="75"/>
      <c r="H13" s="165"/>
      <c r="I13" s="166"/>
    </row>
    <row r="14" spans="1:9" x14ac:dyDescent="0.3">
      <c r="A14" s="86">
        <v>1</v>
      </c>
      <c r="B14" s="14" t="s">
        <v>16</v>
      </c>
      <c r="C14" s="64">
        <v>340</v>
      </c>
      <c r="D14" s="77"/>
      <c r="E14" s="21">
        <f>D14*1.15</f>
        <v>0</v>
      </c>
      <c r="F14" s="78">
        <f>E14*C14</f>
        <v>0</v>
      </c>
      <c r="G14" s="73"/>
      <c r="H14" s="167"/>
      <c r="I14" s="168"/>
    </row>
    <row r="15" spans="1:9" x14ac:dyDescent="0.3">
      <c r="A15" s="86">
        <v>2</v>
      </c>
      <c r="B15" s="14" t="s">
        <v>17</v>
      </c>
      <c r="C15" s="64">
        <v>414</v>
      </c>
      <c r="D15" s="77"/>
      <c r="E15" s="21">
        <f t="shared" ref="E15:E50" si="0">D15*1.15</f>
        <v>0</v>
      </c>
      <c r="F15" s="78">
        <f t="shared" ref="F15:F50" si="1">E15*C15</f>
        <v>0</v>
      </c>
      <c r="G15" s="73"/>
      <c r="H15" s="167"/>
      <c r="I15" s="168"/>
    </row>
    <row r="16" spans="1:9" x14ac:dyDescent="0.3">
      <c r="A16" s="86">
        <v>3</v>
      </c>
      <c r="B16" s="14" t="s">
        <v>18</v>
      </c>
      <c r="C16" s="109">
        <v>30000</v>
      </c>
      <c r="D16" s="77"/>
      <c r="E16" s="21">
        <f t="shared" si="0"/>
        <v>0</v>
      </c>
      <c r="F16" s="78">
        <f t="shared" si="1"/>
        <v>0</v>
      </c>
      <c r="G16" s="73"/>
      <c r="H16" s="167"/>
      <c r="I16" s="168"/>
    </row>
    <row r="17" spans="1:9" x14ac:dyDescent="0.3">
      <c r="A17" s="86">
        <v>4</v>
      </c>
      <c r="B17" s="14" t="s">
        <v>19</v>
      </c>
      <c r="C17" s="64">
        <v>10</v>
      </c>
      <c r="D17" s="77"/>
      <c r="E17" s="21">
        <f t="shared" si="0"/>
        <v>0</v>
      </c>
      <c r="F17" s="78">
        <f t="shared" si="1"/>
        <v>0</v>
      </c>
      <c r="G17" s="73"/>
      <c r="H17" s="167"/>
      <c r="I17" s="168"/>
    </row>
    <row r="18" spans="1:9" x14ac:dyDescent="0.3">
      <c r="A18" s="86">
        <v>5</v>
      </c>
      <c r="B18" s="14" t="s">
        <v>20</v>
      </c>
      <c r="C18" s="64">
        <v>15</v>
      </c>
      <c r="D18" s="77"/>
      <c r="E18" s="21">
        <f t="shared" si="0"/>
        <v>0</v>
      </c>
      <c r="F18" s="78">
        <f t="shared" si="1"/>
        <v>0</v>
      </c>
      <c r="G18" s="73"/>
      <c r="H18" s="167"/>
      <c r="I18" s="168"/>
    </row>
    <row r="19" spans="1:9" x14ac:dyDescent="0.3">
      <c r="A19" s="86">
        <v>6</v>
      </c>
      <c r="B19" s="14" t="s">
        <v>21</v>
      </c>
      <c r="C19" s="109">
        <v>10000</v>
      </c>
      <c r="D19" s="77"/>
      <c r="E19" s="21">
        <f t="shared" si="0"/>
        <v>0</v>
      </c>
      <c r="F19" s="78">
        <f t="shared" si="1"/>
        <v>0</v>
      </c>
      <c r="G19" s="73"/>
      <c r="H19" s="167"/>
      <c r="I19" s="168"/>
    </row>
    <row r="20" spans="1:9" x14ac:dyDescent="0.3">
      <c r="A20" s="86">
        <v>7</v>
      </c>
      <c r="B20" s="14" t="s">
        <v>31</v>
      </c>
      <c r="C20" s="64">
        <v>5000</v>
      </c>
      <c r="D20" s="77"/>
      <c r="E20" s="21">
        <f t="shared" si="0"/>
        <v>0</v>
      </c>
      <c r="F20" s="78">
        <f t="shared" si="1"/>
        <v>0</v>
      </c>
      <c r="G20" s="73"/>
      <c r="H20" s="167"/>
      <c r="I20" s="168"/>
    </row>
    <row r="21" spans="1:9" x14ac:dyDescent="0.3">
      <c r="A21" s="86">
        <v>8</v>
      </c>
      <c r="B21" s="14" t="s">
        <v>32</v>
      </c>
      <c r="C21" s="64">
        <v>100</v>
      </c>
      <c r="D21" s="77"/>
      <c r="E21" s="21">
        <f t="shared" si="0"/>
        <v>0</v>
      </c>
      <c r="F21" s="78">
        <f t="shared" si="1"/>
        <v>0</v>
      </c>
      <c r="G21" s="73"/>
      <c r="H21" s="167"/>
      <c r="I21" s="168"/>
    </row>
    <row r="22" spans="1:9" x14ac:dyDescent="0.3">
      <c r="A22" s="86">
        <v>9</v>
      </c>
      <c r="B22" s="14" t="s">
        <v>33</v>
      </c>
      <c r="C22" s="64">
        <v>50</v>
      </c>
      <c r="D22" s="77"/>
      <c r="E22" s="21">
        <f t="shared" si="0"/>
        <v>0</v>
      </c>
      <c r="F22" s="78">
        <f t="shared" si="1"/>
        <v>0</v>
      </c>
      <c r="G22" s="73"/>
      <c r="H22" s="167"/>
      <c r="I22" s="168"/>
    </row>
    <row r="23" spans="1:9" x14ac:dyDescent="0.3">
      <c r="A23" s="86">
        <v>10</v>
      </c>
      <c r="B23" s="14" t="s">
        <v>22</v>
      </c>
      <c r="C23" s="64">
        <v>11500</v>
      </c>
      <c r="D23" s="77"/>
      <c r="E23" s="21">
        <f t="shared" si="0"/>
        <v>0</v>
      </c>
      <c r="F23" s="78">
        <f t="shared" si="1"/>
        <v>0</v>
      </c>
      <c r="G23" s="73"/>
      <c r="H23" s="167"/>
      <c r="I23" s="168"/>
    </row>
    <row r="24" spans="1:9" x14ac:dyDescent="0.3">
      <c r="A24" s="86">
        <v>11</v>
      </c>
      <c r="B24" s="14" t="s">
        <v>23</v>
      </c>
      <c r="C24" s="64">
        <v>2</v>
      </c>
      <c r="D24" s="77"/>
      <c r="E24" s="21">
        <f t="shared" si="0"/>
        <v>0</v>
      </c>
      <c r="F24" s="78">
        <f t="shared" si="1"/>
        <v>0</v>
      </c>
      <c r="G24" s="73"/>
      <c r="H24" s="167"/>
      <c r="I24" s="168"/>
    </row>
    <row r="25" spans="1:9" x14ac:dyDescent="0.3">
      <c r="A25" s="86">
        <v>12</v>
      </c>
      <c r="B25" s="14" t="s">
        <v>24</v>
      </c>
      <c r="C25" s="64">
        <v>4</v>
      </c>
      <c r="D25" s="77"/>
      <c r="E25" s="21">
        <f t="shared" si="0"/>
        <v>0</v>
      </c>
      <c r="F25" s="78">
        <f t="shared" si="1"/>
        <v>0</v>
      </c>
      <c r="G25" s="73"/>
      <c r="H25" s="167"/>
      <c r="I25" s="168"/>
    </row>
    <row r="26" spans="1:9" x14ac:dyDescent="0.3">
      <c r="A26" s="86">
        <v>13</v>
      </c>
      <c r="B26" s="14" t="s">
        <v>28</v>
      </c>
      <c r="C26" s="109">
        <v>14000</v>
      </c>
      <c r="D26" s="77"/>
      <c r="E26" s="21">
        <f t="shared" si="0"/>
        <v>0</v>
      </c>
      <c r="F26" s="78">
        <f t="shared" si="1"/>
        <v>0</v>
      </c>
      <c r="G26" s="73"/>
      <c r="H26" s="167"/>
      <c r="I26" s="168"/>
    </row>
    <row r="27" spans="1:9" x14ac:dyDescent="0.3">
      <c r="A27" s="86">
        <v>14</v>
      </c>
      <c r="B27" s="14" t="s">
        <v>29</v>
      </c>
      <c r="C27" s="64">
        <v>50</v>
      </c>
      <c r="D27" s="77"/>
      <c r="E27" s="21">
        <f t="shared" si="0"/>
        <v>0</v>
      </c>
      <c r="F27" s="78">
        <f t="shared" si="1"/>
        <v>0</v>
      </c>
      <c r="G27" s="73"/>
      <c r="H27" s="167"/>
      <c r="I27" s="168"/>
    </row>
    <row r="28" spans="1:9" x14ac:dyDescent="0.3">
      <c r="A28" s="86">
        <v>15</v>
      </c>
      <c r="B28" s="14" t="s">
        <v>30</v>
      </c>
      <c r="C28" s="64">
        <v>50</v>
      </c>
      <c r="D28" s="77"/>
      <c r="E28" s="21">
        <f t="shared" si="0"/>
        <v>0</v>
      </c>
      <c r="F28" s="78">
        <f t="shared" si="1"/>
        <v>0</v>
      </c>
      <c r="G28" s="73"/>
      <c r="H28" s="167"/>
      <c r="I28" s="168"/>
    </row>
    <row r="29" spans="1:9" x14ac:dyDescent="0.3">
      <c r="A29" s="86">
        <v>16</v>
      </c>
      <c r="B29" s="14" t="s">
        <v>25</v>
      </c>
      <c r="C29" s="109">
        <v>16000</v>
      </c>
      <c r="D29" s="77"/>
      <c r="E29" s="21">
        <f t="shared" si="0"/>
        <v>0</v>
      </c>
      <c r="F29" s="78">
        <f t="shared" si="1"/>
        <v>0</v>
      </c>
      <c r="G29" s="73"/>
      <c r="H29" s="167"/>
      <c r="I29" s="168"/>
    </row>
    <row r="30" spans="1:9" x14ac:dyDescent="0.3">
      <c r="A30" s="86">
        <v>17</v>
      </c>
      <c r="B30" s="14" t="s">
        <v>26</v>
      </c>
      <c r="C30" s="64">
        <v>211</v>
      </c>
      <c r="D30" s="77"/>
      <c r="E30" s="21">
        <f t="shared" si="0"/>
        <v>0</v>
      </c>
      <c r="F30" s="78">
        <f t="shared" si="1"/>
        <v>0</v>
      </c>
      <c r="G30" s="73"/>
      <c r="H30" s="167"/>
      <c r="I30" s="168"/>
    </row>
    <row r="31" spans="1:9" x14ac:dyDescent="0.3">
      <c r="A31" s="86">
        <v>18</v>
      </c>
      <c r="B31" s="14" t="s">
        <v>27</v>
      </c>
      <c r="C31" s="64">
        <v>200</v>
      </c>
      <c r="D31" s="77"/>
      <c r="E31" s="21">
        <f t="shared" si="0"/>
        <v>0</v>
      </c>
      <c r="F31" s="78">
        <f t="shared" si="1"/>
        <v>0</v>
      </c>
      <c r="G31" s="73"/>
      <c r="H31" s="167"/>
      <c r="I31" s="168"/>
    </row>
    <row r="32" spans="1:9" x14ac:dyDescent="0.3">
      <c r="A32" s="86">
        <v>19</v>
      </c>
      <c r="B32" s="14" t="s">
        <v>4</v>
      </c>
      <c r="C32" s="64">
        <v>100</v>
      </c>
      <c r="D32" s="77"/>
      <c r="E32" s="21">
        <f t="shared" si="0"/>
        <v>0</v>
      </c>
      <c r="F32" s="78">
        <f t="shared" si="1"/>
        <v>0</v>
      </c>
      <c r="G32" s="73"/>
      <c r="H32" s="167"/>
      <c r="I32" s="168"/>
    </row>
    <row r="33" spans="1:9" x14ac:dyDescent="0.3">
      <c r="A33" s="86">
        <v>20</v>
      </c>
      <c r="B33" s="14" t="s">
        <v>37</v>
      </c>
      <c r="C33" s="64">
        <v>1</v>
      </c>
      <c r="D33" s="77"/>
      <c r="E33" s="21">
        <f t="shared" si="0"/>
        <v>0</v>
      </c>
      <c r="F33" s="78">
        <f t="shared" si="1"/>
        <v>0</v>
      </c>
      <c r="G33" s="73"/>
      <c r="H33" s="167"/>
      <c r="I33" s="168"/>
    </row>
    <row r="34" spans="1:9" ht="28" x14ac:dyDescent="0.3">
      <c r="A34" s="86">
        <v>21</v>
      </c>
      <c r="B34" s="14" t="s">
        <v>40</v>
      </c>
      <c r="C34" s="64">
        <v>5</v>
      </c>
      <c r="D34" s="77"/>
      <c r="E34" s="21">
        <f t="shared" si="0"/>
        <v>0</v>
      </c>
      <c r="F34" s="78">
        <f t="shared" si="1"/>
        <v>0</v>
      </c>
      <c r="G34" s="73"/>
      <c r="H34" s="167"/>
      <c r="I34" s="168"/>
    </row>
    <row r="35" spans="1:9" ht="13.5" customHeight="1" x14ac:dyDescent="0.3">
      <c r="A35" s="86">
        <v>22</v>
      </c>
      <c r="B35" s="15" t="s">
        <v>38</v>
      </c>
      <c r="C35" s="64">
        <v>3</v>
      </c>
      <c r="D35" s="77"/>
      <c r="E35" s="21">
        <f t="shared" si="0"/>
        <v>0</v>
      </c>
      <c r="F35" s="78">
        <f t="shared" si="1"/>
        <v>0</v>
      </c>
      <c r="G35" s="73"/>
      <c r="H35" s="167"/>
      <c r="I35" s="168"/>
    </row>
    <row r="36" spans="1:9" ht="31.5" customHeight="1" x14ac:dyDescent="0.3">
      <c r="A36" s="70">
        <v>23</v>
      </c>
      <c r="B36" s="53" t="s">
        <v>2</v>
      </c>
      <c r="C36" s="106">
        <v>20000</v>
      </c>
      <c r="D36" s="79"/>
      <c r="E36" s="21">
        <f t="shared" si="0"/>
        <v>0</v>
      </c>
      <c r="F36" s="80">
        <f t="shared" si="1"/>
        <v>0</v>
      </c>
      <c r="G36" s="74"/>
      <c r="H36" s="182"/>
      <c r="I36" s="183"/>
    </row>
    <row r="37" spans="1:9" x14ac:dyDescent="0.3">
      <c r="A37" s="86">
        <v>24</v>
      </c>
      <c r="B37" s="14" t="s">
        <v>35</v>
      </c>
      <c r="C37" s="64">
        <v>4</v>
      </c>
      <c r="D37" s="77"/>
      <c r="E37" s="21">
        <f t="shared" si="0"/>
        <v>0</v>
      </c>
      <c r="F37" s="78">
        <f t="shared" si="1"/>
        <v>0</v>
      </c>
      <c r="G37" s="73"/>
      <c r="H37" s="167"/>
      <c r="I37" s="168"/>
    </row>
    <row r="38" spans="1:9" x14ac:dyDescent="0.3">
      <c r="A38" s="86">
        <v>25</v>
      </c>
      <c r="B38" s="14" t="s">
        <v>3</v>
      </c>
      <c r="C38" s="64">
        <v>2000</v>
      </c>
      <c r="D38" s="77"/>
      <c r="E38" s="21">
        <f t="shared" si="0"/>
        <v>0</v>
      </c>
      <c r="F38" s="78">
        <f t="shared" si="1"/>
        <v>0</v>
      </c>
      <c r="G38" s="73"/>
      <c r="H38" s="167"/>
      <c r="I38" s="168"/>
    </row>
    <row r="39" spans="1:9" x14ac:dyDescent="0.3">
      <c r="A39" s="86">
        <v>26</v>
      </c>
      <c r="B39" s="14" t="s">
        <v>36</v>
      </c>
      <c r="C39" s="64">
        <v>3500</v>
      </c>
      <c r="D39" s="77"/>
      <c r="E39" s="21">
        <f t="shared" si="0"/>
        <v>0</v>
      </c>
      <c r="F39" s="78">
        <f t="shared" si="1"/>
        <v>0</v>
      </c>
      <c r="G39" s="73"/>
      <c r="H39" s="167"/>
      <c r="I39" s="168"/>
    </row>
    <row r="40" spans="1:9" x14ac:dyDescent="0.3">
      <c r="A40" s="86">
        <v>27</v>
      </c>
      <c r="B40" s="14" t="s">
        <v>39</v>
      </c>
      <c r="C40" s="64">
        <v>1500</v>
      </c>
      <c r="D40" s="77"/>
      <c r="E40" s="21">
        <f t="shared" si="0"/>
        <v>0</v>
      </c>
      <c r="F40" s="78">
        <f t="shared" si="1"/>
        <v>0</v>
      </c>
      <c r="G40" s="73"/>
      <c r="H40" s="167"/>
      <c r="I40" s="168"/>
    </row>
    <row r="41" spans="1:9" x14ac:dyDescent="0.3">
      <c r="A41" s="86">
        <v>28</v>
      </c>
      <c r="B41" s="14" t="s">
        <v>41</v>
      </c>
      <c r="C41" s="64">
        <v>36</v>
      </c>
      <c r="D41" s="77"/>
      <c r="E41" s="21">
        <f t="shared" si="0"/>
        <v>0</v>
      </c>
      <c r="F41" s="78">
        <f t="shared" si="1"/>
        <v>0</v>
      </c>
      <c r="G41" s="73"/>
      <c r="H41" s="167"/>
      <c r="I41" s="168"/>
    </row>
    <row r="42" spans="1:9" x14ac:dyDescent="0.3">
      <c r="A42" s="86">
        <v>29</v>
      </c>
      <c r="B42" s="14" t="s">
        <v>42</v>
      </c>
      <c r="C42" s="64">
        <v>10</v>
      </c>
      <c r="D42" s="77"/>
      <c r="E42" s="21">
        <f t="shared" si="0"/>
        <v>0</v>
      </c>
      <c r="F42" s="78">
        <f t="shared" si="1"/>
        <v>0</v>
      </c>
      <c r="G42" s="73"/>
      <c r="H42" s="167"/>
      <c r="I42" s="168"/>
    </row>
    <row r="43" spans="1:9" ht="29.25" customHeight="1" x14ac:dyDescent="0.3">
      <c r="A43" s="86"/>
      <c r="B43" s="14"/>
      <c r="C43" s="64"/>
      <c r="D43" s="77"/>
      <c r="E43" s="21">
        <f t="shared" si="0"/>
        <v>0</v>
      </c>
      <c r="F43" s="78"/>
      <c r="G43" s="73"/>
      <c r="H43" s="167"/>
      <c r="I43" s="168"/>
    </row>
    <row r="44" spans="1:9" x14ac:dyDescent="0.3">
      <c r="A44" s="86">
        <v>30</v>
      </c>
      <c r="B44" s="14" t="s">
        <v>34</v>
      </c>
      <c r="C44" s="64">
        <v>36</v>
      </c>
      <c r="D44" s="77"/>
      <c r="E44" s="21">
        <f t="shared" si="0"/>
        <v>0</v>
      </c>
      <c r="F44" s="78">
        <f t="shared" si="1"/>
        <v>0</v>
      </c>
      <c r="G44" s="73"/>
      <c r="H44" s="167"/>
      <c r="I44" s="168"/>
    </row>
    <row r="45" spans="1:9" x14ac:dyDescent="0.3">
      <c r="A45" s="86">
        <v>31</v>
      </c>
      <c r="B45" s="2" t="s">
        <v>79</v>
      </c>
      <c r="C45" s="64">
        <v>36</v>
      </c>
      <c r="D45" s="77"/>
      <c r="E45" s="21">
        <f t="shared" si="0"/>
        <v>0</v>
      </c>
      <c r="F45" s="78">
        <f t="shared" si="1"/>
        <v>0</v>
      </c>
      <c r="G45" s="73"/>
      <c r="H45" s="167"/>
      <c r="I45" s="168"/>
    </row>
    <row r="46" spans="1:9" x14ac:dyDescent="0.3">
      <c r="A46" s="86">
        <v>32</v>
      </c>
      <c r="B46" s="2" t="s">
        <v>81</v>
      </c>
      <c r="C46" s="64"/>
      <c r="D46" s="77"/>
      <c r="E46" s="21">
        <f t="shared" si="0"/>
        <v>0</v>
      </c>
      <c r="F46" s="78">
        <f t="shared" si="1"/>
        <v>0</v>
      </c>
      <c r="G46" s="73"/>
      <c r="H46" s="167"/>
      <c r="I46" s="168"/>
    </row>
    <row r="47" spans="1:9" x14ac:dyDescent="0.3">
      <c r="A47" s="86">
        <v>33</v>
      </c>
      <c r="B47" s="2" t="s">
        <v>45</v>
      </c>
      <c r="C47" s="64"/>
      <c r="D47" s="77"/>
      <c r="E47" s="21">
        <f t="shared" si="0"/>
        <v>0</v>
      </c>
      <c r="F47" s="78">
        <f t="shared" si="1"/>
        <v>0</v>
      </c>
      <c r="G47" s="73"/>
      <c r="H47" s="167"/>
      <c r="I47" s="168"/>
    </row>
    <row r="48" spans="1:9" x14ac:dyDescent="0.3">
      <c r="A48" s="86">
        <v>34</v>
      </c>
      <c r="B48" s="2" t="s">
        <v>45</v>
      </c>
      <c r="C48" s="64"/>
      <c r="D48" s="77"/>
      <c r="E48" s="21">
        <f t="shared" si="0"/>
        <v>0</v>
      </c>
      <c r="F48" s="78">
        <f t="shared" si="1"/>
        <v>0</v>
      </c>
      <c r="G48" s="73"/>
      <c r="H48" s="167"/>
      <c r="I48" s="168"/>
    </row>
    <row r="49" spans="1:18" x14ac:dyDescent="0.3">
      <c r="A49" s="86">
        <v>35</v>
      </c>
      <c r="B49" s="2" t="s">
        <v>45</v>
      </c>
      <c r="C49" s="64"/>
      <c r="D49" s="77"/>
      <c r="E49" s="21">
        <f t="shared" si="0"/>
        <v>0</v>
      </c>
      <c r="F49" s="78">
        <f t="shared" si="1"/>
        <v>0</v>
      </c>
      <c r="G49" s="73"/>
      <c r="H49" s="167"/>
      <c r="I49" s="168"/>
    </row>
    <row r="50" spans="1:18" ht="14.5" thickBot="1" x14ac:dyDescent="0.35">
      <c r="A50" s="86">
        <v>36</v>
      </c>
      <c r="B50" s="2" t="s">
        <v>45</v>
      </c>
      <c r="C50" s="64"/>
      <c r="D50" s="77"/>
      <c r="E50" s="21">
        <f t="shared" si="0"/>
        <v>0</v>
      </c>
      <c r="F50" s="78">
        <f t="shared" si="1"/>
        <v>0</v>
      </c>
      <c r="G50" s="73"/>
      <c r="H50" s="167"/>
      <c r="I50" s="168"/>
    </row>
    <row r="51" spans="1:18" s="1" customFormat="1" ht="14.5" thickBot="1" x14ac:dyDescent="0.35">
      <c r="A51" s="87"/>
      <c r="B51" s="19" t="s">
        <v>10</v>
      </c>
      <c r="C51" s="22">
        <f>SUM(C14:C50)</f>
        <v>115177</v>
      </c>
      <c r="D51" s="81"/>
      <c r="E51" s="69"/>
      <c r="F51" s="82">
        <f>SUM(F14:F50)</f>
        <v>0</v>
      </c>
      <c r="G51" s="46"/>
      <c r="H51" s="184"/>
      <c r="I51" s="185"/>
    </row>
    <row r="52" spans="1:18" ht="36" customHeight="1" thickBot="1" x14ac:dyDescent="0.35">
      <c r="A52" s="176" t="s">
        <v>90</v>
      </c>
      <c r="B52" s="177"/>
      <c r="C52" s="72"/>
      <c r="D52" s="68"/>
      <c r="E52" s="65"/>
      <c r="F52" s="88">
        <f>F51*E52</f>
        <v>0</v>
      </c>
      <c r="G52" s="3"/>
      <c r="H52" s="180"/>
      <c r="I52" s="181"/>
    </row>
    <row r="53" spans="1:18" ht="36" customHeight="1" thickBot="1" x14ac:dyDescent="0.35">
      <c r="A53" s="173" t="s">
        <v>88</v>
      </c>
      <c r="B53" s="174"/>
      <c r="C53" s="174"/>
      <c r="D53" s="175"/>
      <c r="E53" s="170">
        <f>F52+I52</f>
        <v>0</v>
      </c>
      <c r="F53" s="171"/>
      <c r="G53" s="171"/>
      <c r="H53" s="171"/>
      <c r="I53" s="172"/>
    </row>
    <row r="54" spans="1:18" ht="54" customHeight="1" x14ac:dyDescent="0.3">
      <c r="A54" s="162" t="s">
        <v>89</v>
      </c>
      <c r="B54" s="163"/>
      <c r="C54" s="163"/>
      <c r="D54" s="163"/>
      <c r="E54" s="163"/>
      <c r="F54" s="163"/>
      <c r="G54" s="163"/>
      <c r="H54" s="163"/>
      <c r="I54" s="164"/>
    </row>
    <row r="55" spans="1:18" ht="36" customHeight="1" thickBot="1" x14ac:dyDescent="0.35">
      <c r="A55" s="178"/>
      <c r="B55" s="179"/>
      <c r="C55" s="89"/>
      <c r="D55" s="90"/>
      <c r="E55" s="91"/>
      <c r="F55" s="92"/>
      <c r="G55" s="90"/>
      <c r="H55" s="93"/>
      <c r="I55" s="94"/>
      <c r="Q55" s="169" t="s">
        <v>69</v>
      </c>
      <c r="R55" s="169"/>
    </row>
    <row r="56" spans="1:18" ht="14.5" thickBot="1" x14ac:dyDescent="0.35">
      <c r="A56" s="39"/>
      <c r="B56" s="27"/>
      <c r="C56" s="24"/>
      <c r="D56" s="146"/>
      <c r="E56" s="146"/>
      <c r="F56" s="146"/>
      <c r="G56" s="146"/>
      <c r="H56" s="146"/>
      <c r="I56" s="147"/>
    </row>
    <row r="57" spans="1:18" ht="43.5" customHeight="1" thickBot="1" x14ac:dyDescent="0.35">
      <c r="A57" s="40"/>
      <c r="B57" s="26"/>
      <c r="C57" s="59"/>
      <c r="D57" s="148"/>
      <c r="E57" s="148"/>
      <c r="F57" s="148"/>
      <c r="G57" s="148"/>
      <c r="H57" s="148"/>
      <c r="I57" s="149"/>
    </row>
    <row r="58" spans="1:18" ht="14.5" thickBot="1" x14ac:dyDescent="0.35">
      <c r="A58" s="60"/>
      <c r="B58" s="42"/>
      <c r="C58" s="42"/>
      <c r="D58" s="42"/>
      <c r="E58" s="42"/>
      <c r="F58" s="42"/>
      <c r="G58" s="42"/>
      <c r="H58" s="42"/>
      <c r="I58" s="43"/>
    </row>
    <row r="59" spans="1:18" ht="14.5" thickTop="1" x14ac:dyDescent="0.3"/>
  </sheetData>
  <mergeCells count="57">
    <mergeCell ref="H47:I47"/>
    <mergeCell ref="H48:I48"/>
    <mergeCell ref="H49:I49"/>
    <mergeCell ref="H50:I50"/>
    <mergeCell ref="H51:I51"/>
    <mergeCell ref="H42:I42"/>
    <mergeCell ref="H43:I43"/>
    <mergeCell ref="H44:I44"/>
    <mergeCell ref="H45:I45"/>
    <mergeCell ref="H46:I46"/>
    <mergeCell ref="H37:I37"/>
    <mergeCell ref="H38:I38"/>
    <mergeCell ref="H39:I39"/>
    <mergeCell ref="H40:I40"/>
    <mergeCell ref="H41:I41"/>
    <mergeCell ref="H32:I32"/>
    <mergeCell ref="H33:I33"/>
    <mergeCell ref="H34:I34"/>
    <mergeCell ref="H35:I35"/>
    <mergeCell ref="H36:I36"/>
    <mergeCell ref="H27:I27"/>
    <mergeCell ref="H28:I28"/>
    <mergeCell ref="H29:I29"/>
    <mergeCell ref="H30:I30"/>
    <mergeCell ref="H31:I31"/>
    <mergeCell ref="H22:I22"/>
    <mergeCell ref="H23:I23"/>
    <mergeCell ref="H24:I24"/>
    <mergeCell ref="H25:I25"/>
    <mergeCell ref="H26:I26"/>
    <mergeCell ref="H17:I17"/>
    <mergeCell ref="H18:I18"/>
    <mergeCell ref="H19:I19"/>
    <mergeCell ref="H20:I20"/>
    <mergeCell ref="H21:I21"/>
    <mergeCell ref="Q55:R55"/>
    <mergeCell ref="E53:I53"/>
    <mergeCell ref="A53:D53"/>
    <mergeCell ref="A52:B52"/>
    <mergeCell ref="A55:B55"/>
    <mergeCell ref="H52:I52"/>
    <mergeCell ref="C1:H3"/>
    <mergeCell ref="C4:H4"/>
    <mergeCell ref="D56:I56"/>
    <mergeCell ref="D57:I57"/>
    <mergeCell ref="D12:F12"/>
    <mergeCell ref="G12:I12"/>
    <mergeCell ref="C7:H7"/>
    <mergeCell ref="C8:H8"/>
    <mergeCell ref="C9:H9"/>
    <mergeCell ref="D11:E11"/>
    <mergeCell ref="A12:C12"/>
    <mergeCell ref="A54:I54"/>
    <mergeCell ref="H13:I13"/>
    <mergeCell ref="H14:I14"/>
    <mergeCell ref="H15:I15"/>
    <mergeCell ref="H16:I16"/>
  </mergeCells>
  <printOptions horizontalCentered="1"/>
  <pageMargins left="0.51181102362204722" right="0.11811023622047245" top="0.74803149606299213" bottom="0.74803149606299213" header="0.31496062992125984" footer="0.31496062992125984"/>
  <pageSetup paperSize="9" scale="62" fitToHeight="18" orientation="portrait" horizontalDpi="300" verticalDpi="300"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tabSelected="1" view="pageBreakPreview" zoomScale="90" zoomScaleNormal="75" zoomScaleSheetLayoutView="90" workbookViewId="0">
      <selection activeCell="D15" sqref="D15"/>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29"/>
      <c r="B1" s="30"/>
      <c r="C1" s="192"/>
      <c r="D1" s="192"/>
      <c r="E1" s="192"/>
      <c r="F1" s="192"/>
      <c r="G1" s="192"/>
      <c r="H1" s="192"/>
      <c r="I1" s="31"/>
    </row>
    <row r="2" spans="1:9" x14ac:dyDescent="0.3">
      <c r="A2" s="32"/>
      <c r="B2" s="12"/>
      <c r="C2" s="193"/>
      <c r="D2" s="193"/>
      <c r="E2" s="193"/>
      <c r="F2" s="193"/>
      <c r="G2" s="193"/>
      <c r="H2" s="193"/>
      <c r="I2" s="33"/>
    </row>
    <row r="3" spans="1:9" x14ac:dyDescent="0.3">
      <c r="A3" s="32"/>
      <c r="B3" s="12"/>
      <c r="C3" s="193"/>
      <c r="D3" s="193"/>
      <c r="E3" s="193"/>
      <c r="F3" s="193"/>
      <c r="G3" s="193"/>
      <c r="H3" s="193"/>
      <c r="I3" s="33"/>
    </row>
    <row r="4" spans="1:9" ht="21.75" customHeight="1" x14ac:dyDescent="0.4">
      <c r="A4" s="32"/>
      <c r="B4" s="12"/>
      <c r="C4" s="158"/>
      <c r="D4" s="158"/>
      <c r="E4" s="158"/>
      <c r="F4" s="158"/>
      <c r="G4" s="158"/>
      <c r="H4" s="158"/>
      <c r="I4" s="33"/>
    </row>
    <row r="5" spans="1:9" ht="14.25" customHeight="1" x14ac:dyDescent="0.3">
      <c r="A5" s="32"/>
      <c r="B5" s="12"/>
      <c r="C5" s="28"/>
      <c r="D5" s="28"/>
      <c r="E5" s="28"/>
      <c r="F5" s="28"/>
      <c r="G5" s="28"/>
      <c r="H5" s="28"/>
      <c r="I5" s="33"/>
    </row>
    <row r="6" spans="1:9" ht="14.25" customHeight="1" x14ac:dyDescent="0.3">
      <c r="A6" s="32"/>
      <c r="B6" s="12"/>
      <c r="C6" s="28"/>
      <c r="D6" s="28"/>
      <c r="E6" s="28"/>
      <c r="F6" s="28"/>
      <c r="G6" s="28"/>
      <c r="H6" s="28"/>
      <c r="I6" s="33"/>
    </row>
    <row r="7" spans="1:9" ht="22.5" customHeight="1" x14ac:dyDescent="0.3">
      <c r="A7" s="63" t="s">
        <v>11</v>
      </c>
      <c r="B7" s="17"/>
      <c r="C7" s="156"/>
      <c r="D7" s="156"/>
      <c r="E7" s="156"/>
      <c r="F7" s="156"/>
      <c r="G7" s="156"/>
      <c r="H7" s="156"/>
      <c r="I7" s="33"/>
    </row>
    <row r="8" spans="1:9" ht="36.75" customHeight="1" x14ac:dyDescent="0.3">
      <c r="A8" s="63" t="s">
        <v>12</v>
      </c>
      <c r="B8" s="17"/>
      <c r="C8" s="189" t="s">
        <v>84</v>
      </c>
      <c r="D8" s="157"/>
      <c r="E8" s="157"/>
      <c r="F8" s="157"/>
      <c r="G8" s="157"/>
      <c r="H8" s="157"/>
      <c r="I8" s="33"/>
    </row>
    <row r="9" spans="1:9" ht="29.25" customHeight="1" x14ac:dyDescent="0.3">
      <c r="A9" s="63" t="s">
        <v>1</v>
      </c>
      <c r="B9" s="17"/>
      <c r="C9" s="156"/>
      <c r="D9" s="156"/>
      <c r="E9" s="156"/>
      <c r="F9" s="156"/>
      <c r="G9" s="156"/>
      <c r="H9" s="156"/>
      <c r="I9" s="33"/>
    </row>
    <row r="10" spans="1:9" ht="29.25" customHeight="1" x14ac:dyDescent="0.3">
      <c r="A10" s="63"/>
      <c r="B10" s="17"/>
      <c r="C10" s="18"/>
      <c r="D10" s="18"/>
      <c r="E10" s="18"/>
      <c r="F10" s="18"/>
      <c r="G10" s="18"/>
      <c r="H10" s="18"/>
      <c r="I10" s="33"/>
    </row>
    <row r="11" spans="1:9" ht="29.25" customHeight="1" thickBot="1" x14ac:dyDescent="0.45">
      <c r="A11" s="63" t="s">
        <v>49</v>
      </c>
      <c r="B11" s="17"/>
      <c r="C11" s="18"/>
      <c r="D11" s="158"/>
      <c r="E11" s="158"/>
      <c r="F11" s="18"/>
      <c r="G11" s="18"/>
      <c r="H11" s="18"/>
      <c r="I11" s="33"/>
    </row>
    <row r="12" spans="1:9" ht="14.5" thickBot="1" x14ac:dyDescent="0.35">
      <c r="A12" s="159"/>
      <c r="B12" s="160"/>
      <c r="C12" s="160"/>
      <c r="D12" s="151"/>
      <c r="E12" s="151"/>
      <c r="F12" s="186"/>
      <c r="G12" s="187"/>
      <c r="H12" s="187"/>
      <c r="I12" s="188"/>
    </row>
    <row r="13" spans="1:9" s="3" customFormat="1" ht="14.5" thickBot="1" x14ac:dyDescent="0.35">
      <c r="A13" s="98" t="s">
        <v>15</v>
      </c>
      <c r="B13" s="95" t="s">
        <v>44</v>
      </c>
      <c r="C13" s="100"/>
      <c r="D13" s="100"/>
      <c r="E13" s="96"/>
      <c r="F13" s="99"/>
      <c r="G13" s="24"/>
      <c r="H13" s="25"/>
      <c r="I13" s="34"/>
    </row>
    <row r="14" spans="1:9" x14ac:dyDescent="0.3">
      <c r="A14" s="35">
        <v>1</v>
      </c>
      <c r="B14" s="14"/>
      <c r="C14" s="47"/>
      <c r="D14" s="73"/>
      <c r="E14" s="21"/>
      <c r="F14" s="107"/>
      <c r="G14" s="57"/>
      <c r="H14" s="21">
        <f>G14*1.14</f>
        <v>0</v>
      </c>
      <c r="I14" s="36">
        <f>H14*C14</f>
        <v>0</v>
      </c>
    </row>
    <row r="15" spans="1:9" x14ac:dyDescent="0.3">
      <c r="A15" s="35">
        <v>2</v>
      </c>
      <c r="B15" s="14"/>
      <c r="C15" s="47"/>
      <c r="D15" s="73"/>
      <c r="E15" s="21"/>
      <c r="F15" s="107"/>
      <c r="G15" s="57"/>
      <c r="H15" s="21">
        <f t="shared" ref="H15:H50" si="0">G15*1.14</f>
        <v>0</v>
      </c>
      <c r="I15" s="36">
        <f t="shared" ref="I15:I50" si="1">H15*C15</f>
        <v>0</v>
      </c>
    </row>
    <row r="16" spans="1:9" x14ac:dyDescent="0.3">
      <c r="A16" s="35">
        <v>3</v>
      </c>
      <c r="B16" s="14"/>
      <c r="C16" s="47"/>
      <c r="D16" s="73"/>
      <c r="E16" s="21"/>
      <c r="F16" s="107"/>
      <c r="G16" s="57"/>
      <c r="H16" s="21">
        <f t="shared" si="0"/>
        <v>0</v>
      </c>
      <c r="I16" s="36">
        <f t="shared" si="1"/>
        <v>0</v>
      </c>
    </row>
    <row r="17" spans="1:9" x14ac:dyDescent="0.3">
      <c r="A17" s="35">
        <v>4</v>
      </c>
      <c r="B17" s="14" t="s">
        <v>19</v>
      </c>
      <c r="C17" s="47"/>
      <c r="D17" s="73"/>
      <c r="E17" s="21"/>
      <c r="F17" s="107"/>
      <c r="G17" s="57"/>
      <c r="H17" s="21">
        <f t="shared" si="0"/>
        <v>0</v>
      </c>
      <c r="I17" s="36">
        <f t="shared" si="1"/>
        <v>0</v>
      </c>
    </row>
    <row r="18" spans="1:9" x14ac:dyDescent="0.3">
      <c r="A18" s="35">
        <v>5</v>
      </c>
      <c r="B18" s="14" t="s">
        <v>20</v>
      </c>
      <c r="C18" s="47"/>
      <c r="D18" s="73"/>
      <c r="E18" s="21"/>
      <c r="F18" s="107"/>
      <c r="G18" s="57"/>
      <c r="H18" s="21">
        <f t="shared" si="0"/>
        <v>0</v>
      </c>
      <c r="I18" s="36">
        <f t="shared" si="1"/>
        <v>0</v>
      </c>
    </row>
    <row r="19" spans="1:9" x14ac:dyDescent="0.3">
      <c r="A19" s="35">
        <v>6</v>
      </c>
      <c r="B19" s="14" t="s">
        <v>21</v>
      </c>
      <c r="C19" s="47"/>
      <c r="D19" s="73"/>
      <c r="E19" s="21"/>
      <c r="F19" s="107"/>
      <c r="G19" s="57"/>
      <c r="H19" s="21">
        <f t="shared" si="0"/>
        <v>0</v>
      </c>
      <c r="I19" s="36">
        <f t="shared" si="1"/>
        <v>0</v>
      </c>
    </row>
    <row r="20" spans="1:9" x14ac:dyDescent="0.3">
      <c r="A20" s="35">
        <v>7</v>
      </c>
      <c r="B20" s="14" t="s">
        <v>31</v>
      </c>
      <c r="C20" s="47"/>
      <c r="D20" s="73"/>
      <c r="E20" s="21"/>
      <c r="F20" s="107"/>
      <c r="G20" s="57"/>
      <c r="H20" s="21">
        <f t="shared" si="0"/>
        <v>0</v>
      </c>
      <c r="I20" s="36">
        <f t="shared" si="1"/>
        <v>0</v>
      </c>
    </row>
    <row r="21" spans="1:9" x14ac:dyDescent="0.3">
      <c r="A21" s="35">
        <v>8</v>
      </c>
      <c r="B21" s="14" t="s">
        <v>32</v>
      </c>
      <c r="C21" s="47"/>
      <c r="D21" s="73"/>
      <c r="E21" s="21"/>
      <c r="F21" s="107"/>
      <c r="G21" s="57"/>
      <c r="H21" s="21">
        <f t="shared" si="0"/>
        <v>0</v>
      </c>
      <c r="I21" s="36">
        <f t="shared" si="1"/>
        <v>0</v>
      </c>
    </row>
    <row r="22" spans="1:9" x14ac:dyDescent="0.3">
      <c r="A22" s="35">
        <v>9</v>
      </c>
      <c r="B22" s="14" t="s">
        <v>33</v>
      </c>
      <c r="C22" s="47"/>
      <c r="D22" s="73"/>
      <c r="E22" s="21"/>
      <c r="F22" s="107"/>
      <c r="G22" s="57"/>
      <c r="H22" s="21">
        <f t="shared" si="0"/>
        <v>0</v>
      </c>
      <c r="I22" s="36">
        <f t="shared" si="1"/>
        <v>0</v>
      </c>
    </row>
    <row r="23" spans="1:9" x14ac:dyDescent="0.3">
      <c r="A23" s="35">
        <v>10</v>
      </c>
      <c r="B23" s="14" t="s">
        <v>22</v>
      </c>
      <c r="C23" s="47"/>
      <c r="D23" s="73"/>
      <c r="E23" s="21"/>
      <c r="F23" s="107"/>
      <c r="G23" s="57"/>
      <c r="H23" s="21">
        <f t="shared" si="0"/>
        <v>0</v>
      </c>
      <c r="I23" s="36">
        <f t="shared" si="1"/>
        <v>0</v>
      </c>
    </row>
    <row r="24" spans="1:9" x14ac:dyDescent="0.3">
      <c r="A24" s="35">
        <v>11</v>
      </c>
      <c r="B24" s="14" t="s">
        <v>23</v>
      </c>
      <c r="C24" s="47"/>
      <c r="D24" s="73"/>
      <c r="E24" s="21"/>
      <c r="F24" s="107"/>
      <c r="G24" s="57"/>
      <c r="H24" s="21">
        <f t="shared" si="0"/>
        <v>0</v>
      </c>
      <c r="I24" s="36">
        <f t="shared" si="1"/>
        <v>0</v>
      </c>
    </row>
    <row r="25" spans="1:9" x14ac:dyDescent="0.3">
      <c r="A25" s="35">
        <v>12</v>
      </c>
      <c r="B25" s="14" t="s">
        <v>24</v>
      </c>
      <c r="C25" s="47"/>
      <c r="D25" s="73"/>
      <c r="E25" s="21"/>
      <c r="F25" s="107"/>
      <c r="G25" s="57"/>
      <c r="H25" s="21">
        <f t="shared" si="0"/>
        <v>0</v>
      </c>
      <c r="I25" s="36">
        <f t="shared" si="1"/>
        <v>0</v>
      </c>
    </row>
    <row r="26" spans="1:9" x14ac:dyDescent="0.3">
      <c r="A26" s="35">
        <v>13</v>
      </c>
      <c r="B26" s="14" t="s">
        <v>28</v>
      </c>
      <c r="C26" s="47"/>
      <c r="D26" s="73"/>
      <c r="E26" s="21"/>
      <c r="F26" s="107"/>
      <c r="G26" s="57"/>
      <c r="H26" s="21">
        <f t="shared" si="0"/>
        <v>0</v>
      </c>
      <c r="I26" s="36">
        <f t="shared" si="1"/>
        <v>0</v>
      </c>
    </row>
    <row r="27" spans="1:9" x14ac:dyDescent="0.3">
      <c r="A27" s="35">
        <v>14</v>
      </c>
      <c r="B27" s="14" t="s">
        <v>29</v>
      </c>
      <c r="C27" s="47"/>
      <c r="D27" s="73"/>
      <c r="E27" s="21"/>
      <c r="F27" s="107"/>
      <c r="G27" s="57"/>
      <c r="H27" s="21">
        <f t="shared" si="0"/>
        <v>0</v>
      </c>
      <c r="I27" s="36">
        <f t="shared" si="1"/>
        <v>0</v>
      </c>
    </row>
    <row r="28" spans="1:9" x14ac:dyDescent="0.3">
      <c r="A28" s="35">
        <v>15</v>
      </c>
      <c r="B28" s="14" t="s">
        <v>30</v>
      </c>
      <c r="C28" s="47"/>
      <c r="D28" s="73"/>
      <c r="E28" s="21"/>
      <c r="F28" s="107"/>
      <c r="G28" s="57"/>
      <c r="H28" s="21">
        <f t="shared" si="0"/>
        <v>0</v>
      </c>
      <c r="I28" s="36">
        <f t="shared" si="1"/>
        <v>0</v>
      </c>
    </row>
    <row r="29" spans="1:9" x14ac:dyDescent="0.3">
      <c r="A29" s="35">
        <v>16</v>
      </c>
      <c r="B29" s="14" t="s">
        <v>25</v>
      </c>
      <c r="C29" s="47"/>
      <c r="D29" s="73"/>
      <c r="E29" s="21"/>
      <c r="F29" s="107"/>
      <c r="G29" s="57"/>
      <c r="H29" s="21">
        <f t="shared" si="0"/>
        <v>0</v>
      </c>
      <c r="I29" s="36">
        <f t="shared" si="1"/>
        <v>0</v>
      </c>
    </row>
    <row r="30" spans="1:9" x14ac:dyDescent="0.3">
      <c r="A30" s="35">
        <v>17</v>
      </c>
      <c r="B30" s="14" t="s">
        <v>26</v>
      </c>
      <c r="C30" s="47"/>
      <c r="D30" s="73"/>
      <c r="E30" s="21"/>
      <c r="F30" s="107"/>
      <c r="G30" s="57"/>
      <c r="H30" s="21">
        <f t="shared" si="0"/>
        <v>0</v>
      </c>
      <c r="I30" s="36">
        <f t="shared" si="1"/>
        <v>0</v>
      </c>
    </row>
    <row r="31" spans="1:9" x14ac:dyDescent="0.3">
      <c r="A31" s="35">
        <v>18</v>
      </c>
      <c r="B31" s="14" t="s">
        <v>27</v>
      </c>
      <c r="C31" s="47"/>
      <c r="D31" s="73"/>
      <c r="E31" s="21"/>
      <c r="F31" s="107"/>
      <c r="G31" s="57"/>
      <c r="H31" s="21">
        <f t="shared" si="0"/>
        <v>0</v>
      </c>
      <c r="I31" s="36">
        <f t="shared" si="1"/>
        <v>0</v>
      </c>
    </row>
    <row r="32" spans="1:9" x14ac:dyDescent="0.3">
      <c r="A32" s="35">
        <v>19</v>
      </c>
      <c r="B32" s="14" t="s">
        <v>4</v>
      </c>
      <c r="C32" s="47"/>
      <c r="D32" s="73"/>
      <c r="E32" s="21"/>
      <c r="F32" s="107"/>
      <c r="G32" s="57"/>
      <c r="H32" s="21">
        <f t="shared" si="0"/>
        <v>0</v>
      </c>
      <c r="I32" s="36">
        <f t="shared" si="1"/>
        <v>0</v>
      </c>
    </row>
    <row r="33" spans="1:9" x14ac:dyDescent="0.3">
      <c r="A33" s="35">
        <v>20</v>
      </c>
      <c r="B33" s="14" t="s">
        <v>37</v>
      </c>
      <c r="C33" s="47"/>
      <c r="D33" s="73"/>
      <c r="E33" s="21"/>
      <c r="F33" s="107"/>
      <c r="G33" s="57"/>
      <c r="H33" s="21">
        <f t="shared" si="0"/>
        <v>0</v>
      </c>
      <c r="I33" s="36">
        <f t="shared" si="1"/>
        <v>0</v>
      </c>
    </row>
    <row r="34" spans="1:9" ht="28" x14ac:dyDescent="0.3">
      <c r="A34" s="35">
        <v>21</v>
      </c>
      <c r="B34" s="14" t="s">
        <v>40</v>
      </c>
      <c r="C34" s="47"/>
      <c r="D34" s="73"/>
      <c r="E34" s="21"/>
      <c r="F34" s="107"/>
      <c r="G34" s="57"/>
      <c r="H34" s="21">
        <f t="shared" si="0"/>
        <v>0</v>
      </c>
      <c r="I34" s="36">
        <f t="shared" si="1"/>
        <v>0</v>
      </c>
    </row>
    <row r="35" spans="1:9" ht="13.5" customHeight="1" x14ac:dyDescent="0.3">
      <c r="A35" s="35">
        <v>22</v>
      </c>
      <c r="B35" s="15" t="s">
        <v>38</v>
      </c>
      <c r="C35" s="47"/>
      <c r="D35" s="73"/>
      <c r="E35" s="21"/>
      <c r="F35" s="107"/>
      <c r="G35" s="57"/>
      <c r="H35" s="21">
        <f t="shared" si="0"/>
        <v>0</v>
      </c>
      <c r="I35" s="36">
        <f t="shared" si="1"/>
        <v>0</v>
      </c>
    </row>
    <row r="36" spans="1:9" ht="31.5" customHeight="1" x14ac:dyDescent="0.3">
      <c r="A36" s="54">
        <v>23</v>
      </c>
      <c r="B36" s="53" t="s">
        <v>2</v>
      </c>
      <c r="C36" s="97"/>
      <c r="D36" s="74"/>
      <c r="E36" s="55"/>
      <c r="F36" s="108"/>
      <c r="G36" s="58"/>
      <c r="H36" s="55">
        <f t="shared" si="0"/>
        <v>0</v>
      </c>
      <c r="I36" s="56">
        <f t="shared" si="1"/>
        <v>0</v>
      </c>
    </row>
    <row r="37" spans="1:9" x14ac:dyDescent="0.3">
      <c r="A37" s="35">
        <v>24</v>
      </c>
      <c r="B37" s="14" t="s">
        <v>35</v>
      </c>
      <c r="C37" s="47"/>
      <c r="D37" s="73"/>
      <c r="E37" s="21"/>
      <c r="F37" s="107"/>
      <c r="G37" s="57"/>
      <c r="H37" s="21">
        <f t="shared" si="0"/>
        <v>0</v>
      </c>
      <c r="I37" s="36">
        <f t="shared" si="1"/>
        <v>0</v>
      </c>
    </row>
    <row r="38" spans="1:9" x14ac:dyDescent="0.3">
      <c r="A38" s="35">
        <v>25</v>
      </c>
      <c r="B38" s="14" t="s">
        <v>3</v>
      </c>
      <c r="C38" s="47"/>
      <c r="D38" s="73"/>
      <c r="E38" s="21"/>
      <c r="F38" s="107"/>
      <c r="G38" s="57"/>
      <c r="H38" s="21">
        <f t="shared" si="0"/>
        <v>0</v>
      </c>
      <c r="I38" s="36">
        <f t="shared" si="1"/>
        <v>0</v>
      </c>
    </row>
    <row r="39" spans="1:9" x14ac:dyDescent="0.3">
      <c r="A39" s="35">
        <v>26</v>
      </c>
      <c r="B39" s="14" t="s">
        <v>36</v>
      </c>
      <c r="C39" s="47"/>
      <c r="D39" s="73"/>
      <c r="E39" s="21"/>
      <c r="F39" s="107"/>
      <c r="G39" s="57"/>
      <c r="H39" s="21">
        <f t="shared" si="0"/>
        <v>0</v>
      </c>
      <c r="I39" s="36">
        <f t="shared" si="1"/>
        <v>0</v>
      </c>
    </row>
    <row r="40" spans="1:9" x14ac:dyDescent="0.3">
      <c r="A40" s="35">
        <v>27</v>
      </c>
      <c r="B40" s="14" t="s">
        <v>39</v>
      </c>
      <c r="C40" s="47"/>
      <c r="D40" s="73"/>
      <c r="E40" s="21"/>
      <c r="F40" s="107"/>
      <c r="G40" s="57"/>
      <c r="H40" s="21">
        <f t="shared" si="0"/>
        <v>0</v>
      </c>
      <c r="I40" s="36">
        <f t="shared" si="1"/>
        <v>0</v>
      </c>
    </row>
    <row r="41" spans="1:9" x14ac:dyDescent="0.3">
      <c r="A41" s="35">
        <v>28</v>
      </c>
      <c r="B41" s="14" t="s">
        <v>41</v>
      </c>
      <c r="C41" s="47"/>
      <c r="D41" s="73"/>
      <c r="E41" s="21"/>
      <c r="F41" s="107"/>
      <c r="G41" s="57"/>
      <c r="H41" s="21">
        <f t="shared" si="0"/>
        <v>0</v>
      </c>
      <c r="I41" s="36">
        <f t="shared" si="1"/>
        <v>0</v>
      </c>
    </row>
    <row r="42" spans="1:9" x14ac:dyDescent="0.3">
      <c r="A42" s="35">
        <v>29</v>
      </c>
      <c r="B42" s="14" t="s">
        <v>42</v>
      </c>
      <c r="C42" s="47"/>
      <c r="D42" s="73"/>
      <c r="E42" s="21"/>
      <c r="F42" s="107"/>
      <c r="G42" s="57"/>
      <c r="H42" s="21">
        <f t="shared" si="0"/>
        <v>0</v>
      </c>
      <c r="I42" s="36">
        <f t="shared" si="1"/>
        <v>0</v>
      </c>
    </row>
    <row r="43" spans="1:9" ht="29.25" customHeight="1" x14ac:dyDescent="0.3">
      <c r="A43" s="35"/>
      <c r="B43" s="14"/>
      <c r="C43" s="47"/>
      <c r="D43" s="73"/>
      <c r="E43" s="21"/>
      <c r="F43" s="107"/>
      <c r="G43" s="57"/>
      <c r="H43" s="21"/>
      <c r="I43" s="36"/>
    </row>
    <row r="44" spans="1:9" x14ac:dyDescent="0.3">
      <c r="A44" s="35">
        <v>30</v>
      </c>
      <c r="B44" s="14" t="s">
        <v>34</v>
      </c>
      <c r="C44" s="47"/>
      <c r="D44" s="73"/>
      <c r="E44" s="21"/>
      <c r="F44" s="107"/>
      <c r="G44" s="57"/>
      <c r="H44" s="21">
        <f t="shared" si="0"/>
        <v>0</v>
      </c>
      <c r="I44" s="36">
        <f t="shared" si="1"/>
        <v>0</v>
      </c>
    </row>
    <row r="45" spans="1:9" x14ac:dyDescent="0.3">
      <c r="A45" s="35">
        <v>31</v>
      </c>
      <c r="B45" s="2" t="s">
        <v>45</v>
      </c>
      <c r="C45" s="47"/>
      <c r="D45" s="73"/>
      <c r="E45" s="21"/>
      <c r="F45" s="107"/>
      <c r="G45" s="57"/>
      <c r="H45" s="21">
        <f t="shared" si="0"/>
        <v>0</v>
      </c>
      <c r="I45" s="36">
        <f t="shared" si="1"/>
        <v>0</v>
      </c>
    </row>
    <row r="46" spans="1:9" x14ac:dyDescent="0.3">
      <c r="A46" s="35">
        <v>32</v>
      </c>
      <c r="B46" s="2" t="s">
        <v>45</v>
      </c>
      <c r="C46" s="47"/>
      <c r="D46" s="73"/>
      <c r="E46" s="21"/>
      <c r="F46" s="107"/>
      <c r="G46" s="57"/>
      <c r="H46" s="21">
        <f t="shared" si="0"/>
        <v>0</v>
      </c>
      <c r="I46" s="36">
        <f t="shared" si="1"/>
        <v>0</v>
      </c>
    </row>
    <row r="47" spans="1:9" x14ac:dyDescent="0.3">
      <c r="A47" s="35">
        <v>33</v>
      </c>
      <c r="B47" s="2" t="s">
        <v>45</v>
      </c>
      <c r="C47" s="47"/>
      <c r="D47" s="73"/>
      <c r="E47" s="21"/>
      <c r="F47" s="107"/>
      <c r="G47" s="57"/>
      <c r="H47" s="21">
        <f t="shared" si="0"/>
        <v>0</v>
      </c>
      <c r="I47" s="36">
        <f t="shared" si="1"/>
        <v>0</v>
      </c>
    </row>
    <row r="48" spans="1:9" x14ac:dyDescent="0.3">
      <c r="A48" s="35">
        <v>34</v>
      </c>
      <c r="B48" s="2" t="s">
        <v>45</v>
      </c>
      <c r="C48" s="47"/>
      <c r="D48" s="73"/>
      <c r="E48" s="21"/>
      <c r="F48" s="107"/>
      <c r="G48" s="57"/>
      <c r="H48" s="21">
        <f t="shared" si="0"/>
        <v>0</v>
      </c>
      <c r="I48" s="36">
        <f t="shared" si="1"/>
        <v>0</v>
      </c>
    </row>
    <row r="49" spans="1:9" x14ac:dyDescent="0.3">
      <c r="A49" s="35">
        <v>35</v>
      </c>
      <c r="B49" s="2" t="s">
        <v>45</v>
      </c>
      <c r="C49" s="47"/>
      <c r="D49" s="73"/>
      <c r="E49" s="21"/>
      <c r="F49" s="107"/>
      <c r="G49" s="57"/>
      <c r="H49" s="21">
        <f t="shared" si="0"/>
        <v>0</v>
      </c>
      <c r="I49" s="36">
        <f t="shared" si="1"/>
        <v>0</v>
      </c>
    </row>
    <row r="50" spans="1:9" ht="14.5" thickBot="1" x14ac:dyDescent="0.35">
      <c r="A50" s="35">
        <v>36</v>
      </c>
      <c r="B50" s="2" t="s">
        <v>45</v>
      </c>
      <c r="C50" s="47"/>
      <c r="D50" s="73"/>
      <c r="E50" s="21"/>
      <c r="F50" s="107"/>
      <c r="G50" s="57"/>
      <c r="H50" s="21">
        <f t="shared" si="0"/>
        <v>0</v>
      </c>
      <c r="I50" s="36">
        <f t="shared" si="1"/>
        <v>0</v>
      </c>
    </row>
    <row r="51" spans="1:9" s="1" customFormat="1" ht="14.5" thickBot="1" x14ac:dyDescent="0.35">
      <c r="A51" s="37"/>
      <c r="B51" s="103" t="s">
        <v>10</v>
      </c>
      <c r="C51" s="104"/>
      <c r="D51" s="20"/>
      <c r="E51" s="105"/>
      <c r="F51" s="22">
        <f>SUM(F14:F50)</f>
        <v>0</v>
      </c>
      <c r="G51" s="20"/>
      <c r="H51" s="20"/>
      <c r="I51" s="38">
        <f>SUM(I14:I50)</f>
        <v>0</v>
      </c>
    </row>
    <row r="52" spans="1:9" ht="19.899999999999999" customHeight="1" thickBot="1" x14ac:dyDescent="0.35">
      <c r="A52" s="176"/>
      <c r="B52" s="191"/>
      <c r="C52" s="89"/>
      <c r="D52" s="101"/>
      <c r="E52" s="102"/>
      <c r="F52" s="67"/>
      <c r="G52" s="11"/>
      <c r="H52" s="66"/>
      <c r="I52" s="67">
        <f>I51*H52</f>
        <v>0</v>
      </c>
    </row>
    <row r="53" spans="1:9" ht="55.9" customHeight="1" thickBot="1" x14ac:dyDescent="0.35">
      <c r="A53" s="173"/>
      <c r="B53" s="174"/>
      <c r="C53" s="174"/>
      <c r="D53" s="175"/>
      <c r="E53" s="170">
        <f>F52+I52</f>
        <v>0</v>
      </c>
      <c r="F53" s="171"/>
      <c r="G53" s="171"/>
      <c r="H53" s="171"/>
      <c r="I53" s="172"/>
    </row>
    <row r="54" spans="1:9" ht="58.15" customHeight="1" x14ac:dyDescent="0.3">
      <c r="A54" s="162" t="s">
        <v>80</v>
      </c>
      <c r="B54" s="163"/>
      <c r="C54" s="163"/>
      <c r="D54" s="163"/>
      <c r="E54" s="163"/>
      <c r="F54" s="163"/>
      <c r="G54" s="163"/>
      <c r="H54" s="163"/>
      <c r="I54" s="164"/>
    </row>
    <row r="55" spans="1:9" ht="29.25" customHeight="1" thickBot="1" x14ac:dyDescent="0.45">
      <c r="A55" s="190"/>
      <c r="B55" s="179"/>
      <c r="C55" s="62"/>
      <c r="D55" s="158"/>
      <c r="E55" s="158"/>
      <c r="F55" s="18"/>
      <c r="G55" s="18"/>
      <c r="H55" s="18"/>
      <c r="I55" s="33"/>
    </row>
    <row r="56" spans="1:9" ht="14.5" thickBot="1" x14ac:dyDescent="0.35">
      <c r="A56" s="39"/>
      <c r="B56" s="27"/>
      <c r="C56" s="24"/>
      <c r="D56" s="146"/>
      <c r="E56" s="146"/>
      <c r="F56" s="146"/>
      <c r="G56" s="146"/>
      <c r="H56" s="146"/>
      <c r="I56" s="147"/>
    </row>
    <row r="57" spans="1:9" ht="43.5" customHeight="1" thickBot="1" x14ac:dyDescent="0.35">
      <c r="A57" s="40"/>
      <c r="B57" s="26"/>
      <c r="C57" s="59"/>
      <c r="D57" s="148"/>
      <c r="E57" s="148"/>
      <c r="F57" s="148"/>
      <c r="G57" s="148"/>
      <c r="H57" s="148"/>
      <c r="I57" s="149"/>
    </row>
    <row r="58" spans="1:9" x14ac:dyDescent="0.3">
      <c r="A58" s="32"/>
      <c r="B58" s="12"/>
      <c r="C58" s="12"/>
      <c r="D58" s="12"/>
      <c r="E58" s="12"/>
      <c r="F58" s="12"/>
      <c r="G58" s="12"/>
      <c r="H58" s="12"/>
      <c r="I58" s="33"/>
    </row>
    <row r="59" spans="1:9" ht="14.5" thickBot="1" x14ac:dyDescent="0.35">
      <c r="A59" s="41"/>
      <c r="B59" s="42"/>
      <c r="C59" s="42"/>
      <c r="D59" s="42"/>
      <c r="E59" s="42"/>
      <c r="F59" s="42"/>
      <c r="G59" s="42"/>
      <c r="H59" s="42"/>
      <c r="I59" s="43"/>
    </row>
    <row r="60" spans="1:9" ht="14.5" thickTop="1" x14ac:dyDescent="0.3"/>
  </sheetData>
  <sheetProtection algorithmName="SHA-512" hashValue="XrQE3kMRek+cCHkIywAYBol9XkREOsjBWM5fMQpolHPtlpo0SHn7fuZs3yrayGbBZAx0ATzDpbEbwCGqvzoaSQ==" saltValue="xRcEcpnePyQK8u/H8tOQTg==" spinCount="100000" sheet="1" objects="1" scenarios="1"/>
  <mergeCells count="17">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4:I54"/>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300" verticalDpi="300"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B050"/>
  </sheetPr>
  <dimension ref="A1:I45"/>
  <sheetViews>
    <sheetView view="pageBreakPreview" topLeftCell="A27" zoomScaleNormal="100" zoomScaleSheetLayoutView="100" workbookViewId="0">
      <selection activeCell="C8" sqref="C8:I8"/>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94" t="s">
        <v>11</v>
      </c>
      <c r="B8" s="194"/>
      <c r="C8" s="201" t="s">
        <v>87</v>
      </c>
      <c r="D8" s="201"/>
      <c r="E8" s="201"/>
      <c r="F8" s="201"/>
      <c r="G8" s="201"/>
      <c r="H8" s="201"/>
      <c r="I8" s="201"/>
    </row>
    <row r="9" spans="1:9" ht="42" customHeight="1" thickBot="1" x14ac:dyDescent="0.35">
      <c r="A9" s="194" t="s">
        <v>12</v>
      </c>
      <c r="B9" s="194"/>
      <c r="C9" s="201" t="str">
        <f>'COVER SHEET'!$E$19</f>
        <v>THE PROVISION OF TRAVEL MANAGEMENT SERVICES FOR A PERIOD OF 36 MONTHS</v>
      </c>
      <c r="D9" s="201"/>
      <c r="E9" s="201"/>
      <c r="F9" s="201"/>
      <c r="G9" s="201"/>
      <c r="H9" s="201"/>
      <c r="I9" s="201"/>
    </row>
    <row r="10" spans="1:9" ht="22.5" customHeight="1" thickBot="1" x14ac:dyDescent="0.35">
      <c r="A10" s="194" t="s">
        <v>1</v>
      </c>
      <c r="B10" s="194"/>
      <c r="C10" s="201"/>
      <c r="D10" s="201"/>
      <c r="E10" s="201"/>
      <c r="F10" s="201"/>
      <c r="G10" s="201"/>
      <c r="H10" s="201"/>
      <c r="I10" s="201"/>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95" t="s">
        <v>9</v>
      </c>
      <c r="B13" s="196"/>
      <c r="C13" s="196"/>
      <c r="D13" s="196"/>
      <c r="E13" s="196"/>
      <c r="F13" s="196"/>
      <c r="G13" s="196"/>
      <c r="H13" s="196"/>
      <c r="I13" s="197"/>
    </row>
    <row r="14" spans="1:9" x14ac:dyDescent="0.25">
      <c r="A14" s="16" t="s">
        <v>8</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98" t="s">
        <v>82</v>
      </c>
      <c r="B16" s="199"/>
      <c r="C16" s="199"/>
      <c r="D16" s="199"/>
      <c r="E16" s="199"/>
      <c r="F16" s="199"/>
      <c r="G16" s="199"/>
      <c r="H16" s="199"/>
      <c r="I16" s="200"/>
    </row>
    <row r="17" spans="1:9" ht="13" thickBot="1" x14ac:dyDescent="0.3">
      <c r="A17" s="202"/>
      <c r="B17" s="203"/>
      <c r="C17" s="203"/>
      <c r="D17" s="203"/>
      <c r="E17" s="203"/>
      <c r="F17" s="203"/>
      <c r="G17" s="203"/>
      <c r="H17" s="203"/>
      <c r="I17" s="204"/>
    </row>
    <row r="18" spans="1:9" ht="21.75" customHeight="1" x14ac:dyDescent="0.3">
      <c r="A18" s="205" t="s">
        <v>83</v>
      </c>
      <c r="B18" s="206"/>
      <c r="C18" s="206"/>
      <c r="D18" s="206"/>
      <c r="E18" s="206"/>
      <c r="F18" s="206"/>
      <c r="G18" s="206"/>
      <c r="H18" s="206"/>
      <c r="I18" s="207"/>
    </row>
    <row r="19" spans="1:9" ht="28.5" customHeight="1" x14ac:dyDescent="0.35">
      <c r="A19" s="208">
        <f>' 1. TRANSACTION ONLINE OFF SITE'!E53</f>
        <v>0</v>
      </c>
      <c r="B19" s="209"/>
      <c r="C19" s="210" t="s">
        <v>57</v>
      </c>
      <c r="D19" s="210"/>
      <c r="E19" s="211"/>
      <c r="F19" s="211"/>
      <c r="G19" s="211"/>
      <c r="H19" s="212"/>
      <c r="I19" s="213"/>
    </row>
    <row r="20" spans="1:9" x14ac:dyDescent="0.25">
      <c r="A20" s="214" t="s">
        <v>56</v>
      </c>
      <c r="B20" s="215"/>
      <c r="C20" s="215"/>
      <c r="D20" s="215"/>
      <c r="E20" s="215"/>
      <c r="F20" s="215"/>
      <c r="G20" s="215"/>
      <c r="H20" s="215"/>
      <c r="I20" s="216"/>
    </row>
    <row r="21" spans="1:9" ht="24" customHeight="1" thickBot="1" x14ac:dyDescent="0.3">
      <c r="A21" s="217"/>
      <c r="B21" s="218"/>
      <c r="C21" s="218"/>
      <c r="D21" s="218"/>
      <c r="E21" s="218"/>
      <c r="F21" s="218"/>
      <c r="G21" s="218"/>
      <c r="H21" s="218"/>
      <c r="I21" s="219"/>
    </row>
    <row r="22" spans="1:9" ht="13" x14ac:dyDescent="0.3">
      <c r="A22" s="48"/>
      <c r="B22" s="49"/>
      <c r="C22" s="49"/>
      <c r="D22" s="49"/>
      <c r="E22" s="49"/>
      <c r="F22" s="49"/>
      <c r="G22" s="49"/>
      <c r="H22" s="49"/>
      <c r="I22" s="50"/>
    </row>
    <row r="23" spans="1:9" ht="13" thickBot="1" x14ac:dyDescent="0.3">
      <c r="A23" s="16"/>
      <c r="B23" s="51"/>
      <c r="C23" s="51"/>
      <c r="D23" s="51"/>
      <c r="E23" s="51"/>
      <c r="F23" s="51"/>
      <c r="G23" s="51"/>
      <c r="H23" s="51"/>
      <c r="I23" s="52"/>
    </row>
    <row r="24" spans="1:9" ht="13" x14ac:dyDescent="0.3">
      <c r="A24" s="205"/>
      <c r="B24" s="206"/>
      <c r="C24" s="206"/>
      <c r="D24" s="206"/>
      <c r="E24" s="206"/>
      <c r="F24" s="206"/>
      <c r="G24" s="206"/>
      <c r="H24" s="206"/>
      <c r="I24" s="207"/>
    </row>
    <row r="25" spans="1:9" ht="28.5" customHeight="1" x14ac:dyDescent="0.35">
      <c r="A25" s="208"/>
      <c r="B25" s="209"/>
      <c r="C25" s="210"/>
      <c r="D25" s="210"/>
      <c r="E25" s="211"/>
      <c r="F25" s="211"/>
      <c r="G25" s="211"/>
      <c r="H25" s="212"/>
      <c r="I25" s="213"/>
    </row>
    <row r="26" spans="1:9" x14ac:dyDescent="0.25">
      <c r="A26" s="214"/>
      <c r="B26" s="215"/>
      <c r="C26" s="215"/>
      <c r="D26" s="215"/>
      <c r="E26" s="215"/>
      <c r="F26" s="215"/>
      <c r="G26" s="215"/>
      <c r="H26" s="215"/>
      <c r="I26" s="216"/>
    </row>
    <row r="27" spans="1:9" ht="34.5" customHeight="1" thickBot="1" x14ac:dyDescent="0.3">
      <c r="A27" s="217"/>
      <c r="B27" s="218"/>
      <c r="C27" s="218"/>
      <c r="D27" s="218"/>
      <c r="E27" s="218"/>
      <c r="F27" s="218"/>
      <c r="G27" s="218"/>
      <c r="H27" s="218"/>
      <c r="I27" s="219"/>
    </row>
    <row r="28" spans="1:9" x14ac:dyDescent="0.25">
      <c r="A28" s="202"/>
      <c r="B28" s="203"/>
      <c r="C28" s="203"/>
      <c r="D28" s="203"/>
      <c r="E28" s="203"/>
      <c r="F28" s="203"/>
      <c r="G28" s="203"/>
      <c r="H28" s="203"/>
      <c r="I28" s="204"/>
    </row>
    <row r="29" spans="1:9" ht="39" customHeight="1" x14ac:dyDescent="0.25">
      <c r="A29" s="198" t="s">
        <v>85</v>
      </c>
      <c r="B29" s="199"/>
      <c r="C29" s="199"/>
      <c r="D29" s="199"/>
      <c r="E29" s="199"/>
      <c r="F29" s="199"/>
      <c r="G29" s="199"/>
      <c r="H29" s="199"/>
      <c r="I29" s="200"/>
    </row>
    <row r="30" spans="1:9" x14ac:dyDescent="0.25">
      <c r="A30" s="202"/>
      <c r="B30" s="203"/>
      <c r="C30" s="203"/>
      <c r="D30" s="203"/>
      <c r="E30" s="203"/>
      <c r="F30" s="203"/>
      <c r="G30" s="203"/>
      <c r="H30" s="203"/>
      <c r="I30" s="204"/>
    </row>
    <row r="31" spans="1:9" ht="27.75" customHeight="1" x14ac:dyDescent="0.25">
      <c r="A31" s="198" t="s">
        <v>73</v>
      </c>
      <c r="B31" s="229"/>
      <c r="C31" s="229"/>
      <c r="D31" s="229"/>
      <c r="E31" s="229"/>
      <c r="F31" s="229"/>
      <c r="G31" s="229"/>
      <c r="H31" s="229"/>
      <c r="I31" s="230"/>
    </row>
    <row r="32" spans="1:9" ht="10.5" customHeight="1" x14ac:dyDescent="0.25">
      <c r="A32" s="223"/>
      <c r="B32" s="203"/>
      <c r="C32" s="203"/>
      <c r="D32" s="203"/>
      <c r="E32" s="203"/>
      <c r="F32" s="203"/>
      <c r="G32" s="203"/>
      <c r="H32" s="203"/>
      <c r="I32" s="204"/>
    </row>
    <row r="33" spans="1:9" ht="38.25" customHeight="1" x14ac:dyDescent="0.25">
      <c r="A33" s="198" t="s">
        <v>58</v>
      </c>
      <c r="B33" s="229"/>
      <c r="C33" s="229"/>
      <c r="D33" s="229"/>
      <c r="E33" s="229"/>
      <c r="F33" s="229"/>
      <c r="G33" s="229"/>
      <c r="H33" s="229"/>
      <c r="I33" s="230"/>
    </row>
    <row r="34" spans="1:9" ht="13" thickBot="1" x14ac:dyDescent="0.3">
      <c r="A34" s="202"/>
      <c r="B34" s="203"/>
      <c r="C34" s="203"/>
      <c r="D34" s="203"/>
      <c r="E34" s="203"/>
      <c r="F34" s="203"/>
      <c r="G34" s="203"/>
      <c r="H34" s="203"/>
      <c r="I34" s="204"/>
    </row>
    <row r="35" spans="1:9" ht="41.25" customHeight="1" thickBot="1" x14ac:dyDescent="0.35">
      <c r="A35" s="231" t="s">
        <v>59</v>
      </c>
      <c r="B35" s="232"/>
      <c r="C35" s="233"/>
      <c r="D35" s="49"/>
      <c r="E35" s="231" t="s">
        <v>60</v>
      </c>
      <c r="F35" s="232"/>
      <c r="G35" s="232"/>
      <c r="H35" s="232"/>
      <c r="I35" s="233"/>
    </row>
    <row r="36" spans="1:9" ht="22.5" customHeight="1" x14ac:dyDescent="0.25">
      <c r="A36" s="223" t="s">
        <v>61</v>
      </c>
      <c r="B36" s="203"/>
      <c r="C36" s="203"/>
      <c r="D36" s="203"/>
      <c r="E36" s="203"/>
      <c r="F36" s="203"/>
      <c r="G36" s="203"/>
      <c r="H36" s="203"/>
      <c r="I36" s="204"/>
    </row>
    <row r="37" spans="1:9" ht="23.25" customHeight="1" x14ac:dyDescent="0.25">
      <c r="A37" s="223" t="s">
        <v>62</v>
      </c>
      <c r="B37" s="203"/>
      <c r="C37" s="203"/>
      <c r="D37" s="203"/>
      <c r="E37" s="203"/>
      <c r="F37" s="203"/>
      <c r="G37" s="203"/>
      <c r="H37" s="203"/>
      <c r="I37" s="204"/>
    </row>
    <row r="38" spans="1:9" x14ac:dyDescent="0.25">
      <c r="A38" s="202"/>
      <c r="B38" s="203"/>
      <c r="C38" s="203"/>
      <c r="D38" s="203"/>
      <c r="E38" s="203"/>
      <c r="F38" s="203"/>
      <c r="G38" s="203"/>
      <c r="H38" s="203"/>
      <c r="I38" s="204"/>
    </row>
    <row r="39" spans="1:9" ht="13" x14ac:dyDescent="0.3">
      <c r="A39" s="224" t="s">
        <v>77</v>
      </c>
      <c r="B39" s="225"/>
      <c r="C39" s="225"/>
      <c r="D39" s="225"/>
      <c r="E39" s="225"/>
      <c r="F39" s="225"/>
      <c r="G39" s="225"/>
      <c r="H39" s="225"/>
      <c r="I39" s="226"/>
    </row>
    <row r="40" spans="1:9" x14ac:dyDescent="0.25">
      <c r="A40" s="202"/>
      <c r="B40" s="203"/>
      <c r="C40" s="203"/>
      <c r="D40" s="203"/>
      <c r="E40" s="203"/>
      <c r="F40" s="203"/>
      <c r="G40" s="203"/>
      <c r="H40" s="203"/>
      <c r="I40" s="204"/>
    </row>
    <row r="41" spans="1:9" ht="18" customHeight="1" x14ac:dyDescent="0.25">
      <c r="A41" s="223" t="s">
        <v>5</v>
      </c>
      <c r="B41" s="227"/>
      <c r="C41" s="227"/>
      <c r="D41" s="227"/>
      <c r="E41" s="227"/>
      <c r="F41" s="227"/>
      <c r="G41" s="227"/>
      <c r="H41" s="227"/>
      <c r="I41" s="228"/>
    </row>
    <row r="42" spans="1:9" ht="18" customHeight="1" x14ac:dyDescent="0.25">
      <c r="A42" s="223" t="s">
        <v>6</v>
      </c>
      <c r="B42" s="227"/>
      <c r="C42" s="227"/>
      <c r="D42" s="227"/>
      <c r="E42" s="227"/>
      <c r="F42" s="227"/>
      <c r="G42" s="227"/>
      <c r="H42" s="227"/>
      <c r="I42" s="228"/>
    </row>
    <row r="43" spans="1:9" ht="18" customHeight="1" x14ac:dyDescent="0.25">
      <c r="A43" s="223" t="s">
        <v>7</v>
      </c>
      <c r="B43" s="227"/>
      <c r="C43" s="227"/>
      <c r="D43" s="227"/>
      <c r="E43" s="227"/>
      <c r="F43" s="227"/>
      <c r="G43" s="227"/>
      <c r="H43" s="227"/>
      <c r="I43" s="228"/>
    </row>
    <row r="44" spans="1:9" ht="18" customHeight="1" x14ac:dyDescent="0.25">
      <c r="A44" s="223" t="s">
        <v>63</v>
      </c>
      <c r="B44" s="227"/>
      <c r="C44" s="227"/>
      <c r="D44" s="227"/>
      <c r="E44" s="227"/>
      <c r="F44" s="227"/>
      <c r="G44" s="227"/>
      <c r="H44" s="227"/>
      <c r="I44" s="228"/>
    </row>
    <row r="45" spans="1:9" ht="13" thickBot="1" x14ac:dyDescent="0.3">
      <c r="A45" s="220"/>
      <c r="B45" s="221"/>
      <c r="C45" s="221"/>
      <c r="D45" s="221"/>
      <c r="E45" s="221"/>
      <c r="F45" s="221"/>
      <c r="G45" s="221"/>
      <c r="H45" s="221"/>
      <c r="I45" s="222"/>
    </row>
  </sheetData>
  <mergeCells count="42">
    <mergeCell ref="A30:I30"/>
    <mergeCell ref="A31:I31"/>
    <mergeCell ref="A29:I29"/>
    <mergeCell ref="A35:C35"/>
    <mergeCell ref="E35:I35"/>
    <mergeCell ref="A32:I32"/>
    <mergeCell ref="A33:I33"/>
    <mergeCell ref="A34:I34"/>
    <mergeCell ref="A45:I45"/>
    <mergeCell ref="A36:I36"/>
    <mergeCell ref="A37:I37"/>
    <mergeCell ref="A38:I38"/>
    <mergeCell ref="A39:I39"/>
    <mergeCell ref="A40:I40"/>
    <mergeCell ref="A41:I41"/>
    <mergeCell ref="A42:I42"/>
    <mergeCell ref="A43:I43"/>
    <mergeCell ref="A44:I44"/>
    <mergeCell ref="A25:B25"/>
    <mergeCell ref="C25:D25"/>
    <mergeCell ref="E25:G25"/>
    <mergeCell ref="H25:I25"/>
    <mergeCell ref="A28:I28"/>
    <mergeCell ref="A27:I27"/>
    <mergeCell ref="A26:I26"/>
    <mergeCell ref="A17:I17"/>
    <mergeCell ref="A18:I18"/>
    <mergeCell ref="A24:I24"/>
    <mergeCell ref="A19:B19"/>
    <mergeCell ref="C19:D19"/>
    <mergeCell ref="E19:G19"/>
    <mergeCell ref="H19:I19"/>
    <mergeCell ref="A20:I20"/>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85" fitToHeight="18" orientation="portrait" horizontalDpi="300" verticalDpi="300"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9c677f2-f7ff-4b28-b585-bf6e1b45fee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FC29C10C0E5742A967B648E2522CEC" ma:contentTypeVersion="15" ma:contentTypeDescription="Create a new document." ma:contentTypeScope="" ma:versionID="55bf6ead8e34fb4a67c46eca4fe31f26">
  <xsd:schema xmlns:xsd="http://www.w3.org/2001/XMLSchema" xmlns:xs="http://www.w3.org/2001/XMLSchema" xmlns:p="http://schemas.microsoft.com/office/2006/metadata/properties" xmlns:ns3="6d6a0e98-d728-4b6c-b2ef-037bd2f83ab8" xmlns:ns4="99c677f2-f7ff-4b28-b585-bf6e1b45feed" targetNamespace="http://schemas.microsoft.com/office/2006/metadata/properties" ma:root="true" ma:fieldsID="5d2e1569292d6758702e6481c33e4d71" ns3:_="" ns4:_="">
    <xsd:import namespace="6d6a0e98-d728-4b6c-b2ef-037bd2f83ab8"/>
    <xsd:import namespace="99c677f2-f7ff-4b28-b585-bf6e1b45fee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a0e98-d728-4b6c-b2ef-037bd2f83ab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c677f2-f7ff-4b28-b585-bf6e1b45fee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426460-A3C2-49F8-B01D-DBFA2274B076}">
  <ds:schemaRefs>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purl.org/dc/elements/1.1/"/>
    <ds:schemaRef ds:uri="6d6a0e98-d728-4b6c-b2ef-037bd2f83ab8"/>
    <ds:schemaRef ds:uri="http://schemas.microsoft.com/office/infopath/2007/PartnerControls"/>
    <ds:schemaRef ds:uri="99c677f2-f7ff-4b28-b585-bf6e1b45feed"/>
  </ds:schemaRefs>
</ds:datastoreItem>
</file>

<file path=customXml/itemProps2.xml><?xml version="1.0" encoding="utf-8"?>
<ds:datastoreItem xmlns:ds="http://schemas.openxmlformats.org/officeDocument/2006/customXml" ds:itemID="{642BCAB2-7C17-493E-9A7F-0070BB21C223}">
  <ds:schemaRefs>
    <ds:schemaRef ds:uri="http://schemas.microsoft.com/sharepoint/v3/contenttype/forms"/>
  </ds:schemaRefs>
</ds:datastoreItem>
</file>

<file path=customXml/itemProps3.xml><?xml version="1.0" encoding="utf-8"?>
<ds:datastoreItem xmlns:ds="http://schemas.openxmlformats.org/officeDocument/2006/customXml" ds:itemID="{65B60AFB-26C9-46FA-AC70-B89B0CAA1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6a0e98-d728-4b6c-b2ef-037bd2f83ab8"/>
    <ds:schemaRef ds:uri="99c677f2-f7ff-4b28-b585-bf6e1b45f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 1. TRANSACTION ONLINE OFF SITE</vt:lpstr>
      <vt:lpstr>Not applicable</vt:lpstr>
      <vt:lpstr>Price Declaration </vt:lpstr>
      <vt:lpstr>' 1. TRANSACTION ONLINE OFF SITE'!Print_Area</vt:lpstr>
      <vt:lpstr>'COVER SHEET'!Print_Area</vt:lpstr>
      <vt:lpstr>'Not applicable'!Print_Area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Ramaphakela, Hamilton</cp:lastModifiedBy>
  <cp:lastPrinted>2020-10-09T12:06:00Z</cp:lastPrinted>
  <dcterms:created xsi:type="dcterms:W3CDTF">2007-09-21T10:17:54Z</dcterms:created>
  <dcterms:modified xsi:type="dcterms:W3CDTF">2024-10-03T14:10:02Z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0x0101006CFC29C10C0E5742A967B648E2522CEC</vt:lpwstr>
  </property>
</Properties>
</file>