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Z:\KHFAIPF\Request for Proposals\NEW MHE RFP NOV 2023\Draft RFP SLA\"/>
    </mc:Choice>
  </mc:AlternateContent>
  <xr:revisionPtr revIDLastSave="0" documentId="8_{90E108D5-C27E-48C7-9319-8452E151E499}" xr6:coauthVersionLast="47" xr6:coauthVersionMax="47" xr10:uidLastSave="{00000000-0000-0000-0000-000000000000}"/>
  <bookViews>
    <workbookView xWindow="-110" yWindow="-110" windowWidth="19420" windowHeight="10300" tabRatio="874" xr2:uid="{00000000-000D-0000-FFFF-FFFF00000000}"/>
  </bookViews>
  <sheets>
    <sheet name="DRAFT SLA Report " sheetId="9" r:id="rId1"/>
  </sheets>
  <definedNames>
    <definedName name="_xlnm._FilterDatabase" localSheetId="0" hidden="1">'DRAFT SLA Report '!#REF!</definedName>
    <definedName name="_xlnm.Print_Area" localSheetId="0">'DRAFT SLA Report '!$A$1:$B$85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81" i="9" l="1"/>
  <c r="B77" i="9"/>
  <c r="B68" i="9"/>
  <c r="B59" i="9"/>
  <c r="B58" i="9"/>
  <c r="B54" i="9"/>
  <c r="B52" i="9"/>
  <c r="B43" i="9"/>
  <c r="B35" i="9"/>
  <c r="B30" i="9"/>
  <c r="B29" i="9"/>
  <c r="B25" i="9"/>
  <c r="B18" i="9"/>
  <c r="B11" i="9"/>
  <c r="B6" i="9"/>
  <c r="B5" i="9"/>
</calcChain>
</file>

<file path=xl/sharedStrings.xml><?xml version="1.0" encoding="utf-8"?>
<sst xmlns="http://schemas.openxmlformats.org/spreadsheetml/2006/main" count="90" uniqueCount="67">
  <si>
    <t>Scheduled Maintenance</t>
  </si>
  <si>
    <t>Unscheduled Maintenance</t>
  </si>
  <si>
    <t>,</t>
  </si>
  <si>
    <t>KPI and SLA measurement</t>
  </si>
  <si>
    <t>Required Service Level</t>
  </si>
  <si>
    <r>
      <t xml:space="preserve">Scheduled Maintenance (Non-Major Components) </t>
    </r>
    <r>
      <rPr>
        <sz val="10"/>
        <color indexed="8"/>
        <rFont val="Tahoma"/>
        <family val="2"/>
      </rPr>
      <t>(as per OEM /agreed timeframes)</t>
    </r>
  </si>
  <si>
    <r>
      <t xml:space="preserve">Scheduled Maintenance (Major Components) </t>
    </r>
    <r>
      <rPr>
        <sz val="10"/>
        <color indexed="8"/>
        <rFont val="Tahoma"/>
        <family val="2"/>
      </rPr>
      <t>(as per OEM /agreed timeframes)</t>
    </r>
  </si>
  <si>
    <r>
      <t xml:space="preserve">Unscheduled Repairs (Non-Major Components) </t>
    </r>
    <r>
      <rPr>
        <sz val="10"/>
        <color indexed="8"/>
        <rFont val="Tahoma"/>
        <family val="2"/>
      </rPr>
      <t>(as per agreed times but not exceeding OEM timeframes)</t>
    </r>
  </si>
  <si>
    <r>
      <t xml:space="preserve">Unscheduled Repairs (Major Components) </t>
    </r>
    <r>
      <rPr>
        <sz val="10"/>
        <color indexed="8"/>
        <rFont val="Tahoma"/>
        <family val="2"/>
      </rPr>
      <t>(within 7 days subject to OEM parts available)</t>
    </r>
  </si>
  <si>
    <r>
      <t>Unscheduled Maintenance –  Operator Default (Non-Major Components)</t>
    </r>
    <r>
      <rPr>
        <sz val="10"/>
        <color indexed="8"/>
        <rFont val="Tahoma"/>
        <family val="2"/>
      </rPr>
      <t xml:space="preserve"> (within quoted and agreed hours/time or within OEM times)</t>
    </r>
  </si>
  <si>
    <r>
      <t>Unscheduled Maintenance – Operator Default (Major Components)</t>
    </r>
    <r>
      <rPr>
        <sz val="10"/>
        <color indexed="8"/>
        <rFont val="Tahoma"/>
        <family val="2"/>
      </rPr>
      <t xml:space="preserve"> (within 7 days after delivery to supplier subject to OEM parts available)</t>
    </r>
  </si>
  <si>
    <t>Breakdowns</t>
  </si>
  <si>
    <r>
      <t xml:space="preserve">Call Centre </t>
    </r>
    <r>
      <rPr>
        <sz val="10"/>
        <color indexed="8"/>
        <rFont val="Tahoma"/>
        <family val="2"/>
      </rPr>
      <t>(log and acknowledge receipt of complaint within 24 hours)</t>
    </r>
  </si>
  <si>
    <t>SCHEDULED MAINTENANCE</t>
  </si>
  <si>
    <r>
      <t>Scheduled Maintenance (Non-Major Components)</t>
    </r>
    <r>
      <rPr>
        <sz val="10"/>
        <color indexed="8"/>
        <rFont val="Tahoma"/>
        <family val="2"/>
      </rPr>
      <t xml:space="preserve"> (within approved quoted times not exceeding OEM agreed times)</t>
    </r>
  </si>
  <si>
    <r>
      <t xml:space="preserve">Scheduled Maintenance (Major Components) </t>
    </r>
    <r>
      <rPr>
        <sz val="10"/>
        <color indexed="8"/>
        <rFont val="Tahoma"/>
        <family val="2"/>
      </rPr>
      <t>(within 7 days after delivery to supplier subject to OEM parts available)</t>
    </r>
  </si>
  <si>
    <r>
      <t xml:space="preserve">Scheduled Maintenance or replacement of tyres </t>
    </r>
    <r>
      <rPr>
        <sz val="10"/>
        <color indexed="8"/>
        <rFont val="Tahoma"/>
        <family val="2"/>
      </rPr>
      <t>(within 3 hours of receiving vehcile at designated site)</t>
    </r>
  </si>
  <si>
    <r>
      <t>Repair or replacement of Accessories</t>
    </r>
    <r>
      <rPr>
        <sz val="10"/>
        <color indexed="8"/>
        <rFont val="Tahoma"/>
        <family val="2"/>
      </rPr>
      <t xml:space="preserve"> (within agreed times in writing)</t>
    </r>
  </si>
  <si>
    <t>UNSCHEDULED MAINTENANCE</t>
  </si>
  <si>
    <r>
      <t xml:space="preserve">Unscheduled Maintenance (Non-Major Components) </t>
    </r>
    <r>
      <rPr>
        <sz val="10"/>
        <color indexed="8"/>
        <rFont val="Tahoma"/>
        <family val="2"/>
      </rPr>
      <t>(as per agreed times but not exceeding OEM timeframes)</t>
    </r>
  </si>
  <si>
    <r>
      <t xml:space="preserve">Unscheduled Maintenance (Major Components) </t>
    </r>
    <r>
      <rPr>
        <sz val="10"/>
        <color indexed="8"/>
        <rFont val="Tahoma"/>
        <family val="2"/>
      </rPr>
      <t>(within 7 days subject to OEM parts available)</t>
    </r>
  </si>
  <si>
    <r>
      <t xml:space="preserve">Unscheduled Maintenance – Operator Default  (Non-Major Components) </t>
    </r>
    <r>
      <rPr>
        <sz val="10"/>
        <color indexed="8"/>
        <rFont val="Tahoma"/>
        <family val="2"/>
      </rPr>
      <t>(within quoted and agreed hours/time or within OEM times)</t>
    </r>
  </si>
  <si>
    <r>
      <t xml:space="preserve">Unscheduled Maintenance – Operator Default (Major Components) </t>
    </r>
    <r>
      <rPr>
        <sz val="10"/>
        <color indexed="8"/>
        <rFont val="Tahoma"/>
        <family val="2"/>
      </rPr>
      <t>(within 7 days after delivery to supplier subject to OEM parts available)</t>
    </r>
  </si>
  <si>
    <t>Accidents and Incidents (Theft &amp; Hijacking)</t>
  </si>
  <si>
    <r>
      <t xml:space="preserve">Scheduled Maintenance (Non-Major Components) </t>
    </r>
    <r>
      <rPr>
        <sz val="10"/>
        <color indexed="8"/>
        <rFont val="Tahoma"/>
        <family val="2"/>
      </rPr>
      <t xml:space="preserve"> (within approved quoted times not exceeding OEM agreed times)</t>
    </r>
  </si>
  <si>
    <r>
      <t xml:space="preserve">Repair or replacement of Accessories </t>
    </r>
    <r>
      <rPr>
        <sz val="10"/>
        <color indexed="8"/>
        <rFont val="Tahoma"/>
        <family val="2"/>
      </rPr>
      <t>(within agreed times in writing)</t>
    </r>
  </si>
  <si>
    <r>
      <t xml:space="preserve">Scheduled Maintenance (Major Components) </t>
    </r>
    <r>
      <rPr>
        <sz val="10"/>
        <color indexed="8"/>
        <rFont val="Tahoma"/>
        <family val="2"/>
      </rPr>
      <t xml:space="preserve"> (within 7 days after delivery to supplier subject to OEM parts available)</t>
    </r>
  </si>
  <si>
    <r>
      <t xml:space="preserve">Unscheduled Maintenance (Non-Major Components)  </t>
    </r>
    <r>
      <rPr>
        <sz val="10"/>
        <color indexed="8"/>
        <rFont val="Tahoma"/>
        <family val="2"/>
      </rPr>
      <t>(as per agreed times but not exceeding OEM timeframes)</t>
    </r>
  </si>
  <si>
    <r>
      <t xml:space="preserve">Unscheduled Maintenance – Operator Default (Non-Major Components) </t>
    </r>
    <r>
      <rPr>
        <sz val="10"/>
        <color indexed="8"/>
        <rFont val="Tahoma"/>
        <family val="2"/>
      </rPr>
      <t>(within quoted and agreed hours/time or within OEM times)</t>
    </r>
  </si>
  <si>
    <r>
      <t xml:space="preserve">Unscheduled Maintenance – Operator Default (Major Components) </t>
    </r>
    <r>
      <rPr>
        <sz val="10"/>
        <color indexed="8"/>
        <rFont val="Tahoma"/>
        <family val="2"/>
      </rPr>
      <t>(within 7 days after delivery to supplier subject to PO and OEM parts available)</t>
    </r>
  </si>
  <si>
    <t>Average</t>
  </si>
  <si>
    <t>Average Service Level-year 1</t>
  </si>
  <si>
    <r>
      <t>85%</t>
    </r>
    <r>
      <rPr>
        <b/>
        <sz val="11"/>
        <color indexed="8"/>
        <rFont val="Arial"/>
        <family val="2"/>
      </rPr>
      <t> </t>
    </r>
  </si>
  <si>
    <t>Average Service Level-year 2</t>
  </si>
  <si>
    <r>
      <t>90%</t>
    </r>
    <r>
      <rPr>
        <b/>
        <sz val="11"/>
        <color indexed="8"/>
        <rFont val="Arial"/>
        <family val="2"/>
      </rPr>
      <t> </t>
    </r>
  </si>
  <si>
    <t xml:space="preserve">Average Service Level-year 3 </t>
  </si>
  <si>
    <r>
      <t>95%</t>
    </r>
    <r>
      <rPr>
        <b/>
        <sz val="11"/>
        <color indexed="8"/>
        <rFont val="Arial"/>
        <family val="2"/>
      </rPr>
      <t> </t>
    </r>
  </si>
  <si>
    <t xml:space="preserve">Average Service Level-year 4 </t>
  </si>
  <si>
    <t xml:space="preserve">Average Service Level-year 5 </t>
  </si>
  <si>
    <t>Average Service Level-year 6</t>
  </si>
  <si>
    <t xml:space="preserve">Accumulated Monthly MHE Contract SLA Reporting </t>
  </si>
  <si>
    <t>Supplier Name: XXXXX</t>
  </si>
  <si>
    <t>FML Equipment</t>
  </si>
  <si>
    <t>Ordering, Provision and Delivery of New Equipment</t>
  </si>
  <si>
    <t>Provision of Quotes (within 5 day of receipt of request for non standard Equipment)</t>
  </si>
  <si>
    <t>Scheduled repair or replacement of tyres (Medium Commercial Equipment= 4hrs); Heavy Commercial Equipment = 6hrs)</t>
  </si>
  <si>
    <t>Re-fuelling of Equipment (filling at home base vs on road while in custody)</t>
  </si>
  <si>
    <t>STR Equipment</t>
  </si>
  <si>
    <t>Provision of Quotes (within 1 day of receipt of request or standard Equipment)</t>
  </si>
  <si>
    <t xml:space="preserve">Provision and delivery of STR Equipment (within 3 days of receipt of request based on provision of PO) </t>
  </si>
  <si>
    <t>OWNED Equipment</t>
  </si>
  <si>
    <t xml:space="preserve">Scheduled Maintenance or replacement of tyres (Light Equipment=3 hrs); (Medium Commercial Equipment= 4hrs); (Heavy Commercial Vehcles = 6 hrs); (Extra heavy and Fork lifts,10 tons = 8 hrs); (Forklifts 10 tons = 72 hours) </t>
  </si>
  <si>
    <t>Equipment not in accordance with Transnet’s requirements or specifications (100% in line with Transnet spec)</t>
  </si>
  <si>
    <t>Replacement of windscreen and glass (excluding light covers) (within 8hrs after authorisation and Equipment available)</t>
  </si>
  <si>
    <t>Quotation for maintenance to Equipment (Scheduled) (quotes within 8 hours of Equipment with supplier in designated area)</t>
  </si>
  <si>
    <t>Quotation for maintenance to Equipment (Unscheduled) (quotes within 8 hours of Equipment with supplier in designated area)</t>
  </si>
  <si>
    <t>Attendance to a breakdown and roadside assistance (Equipment attended within 2hrs of call in urban areas-&lt;20kms of supplier worksop; 3hrs of call in rural areas &gt;20kms of supplier worksop + 30 mins for every additional 50kms away)</t>
  </si>
  <si>
    <t>STR Equipment delivered to meet Transnet’s requirements  or specifications (100% in line with Transnet spec)</t>
  </si>
  <si>
    <t>Quotation for maintenance to Equipment (Scheduled and Unscheduled) (quotes within 8 hours of Equipment with supplier in designated area)</t>
  </si>
  <si>
    <t>Warranty repairs (Non-Major components) (replacement Equipment within 8 hours of Equipment with supplier in designated area) ; (repaired as per agreed times but not exceeding OEM timeframes)</t>
  </si>
  <si>
    <t>Warranty repairs (Major Components) (replacement Equipment within 8 hours of Equipment with supplier in designated area) ; (repaired within 7 days subject to OEM parts available but not exceeding OEM timeframes)</t>
  </si>
  <si>
    <t>Theft, Hijacking, Write-Off (provide replacement Equipment within 8 hours after provision of PO)</t>
  </si>
  <si>
    <t xml:space="preserve">Attendance to a breakdown and roadside assistance (Equipment attended within 1hrs of call in urban areas-&lt;20kms of supplier worksop; 2hrs of call in rural areas &gt;20kms of supplier worksop </t>
  </si>
  <si>
    <t>Quotation for maintenance to Equipment (quotes within 8 hours of Equipment with supplier in designated area)</t>
  </si>
  <si>
    <t>Attendance to a breakdown and roadside assistance  (Equipment attended within 1hrs of call in urban areas-&lt;20kms of supplier worksop; 2hrs of call in rural areas &gt;20kms of supplier worksop)</t>
  </si>
  <si>
    <t>Provision of Quotes (within 3 day of receipt of request for standard Equipment)</t>
  </si>
  <si>
    <r>
      <t>Provision and delivery of new Equipment (as per agreed lead time not exceeding</t>
    </r>
    <r>
      <rPr>
        <b/>
        <sz val="10"/>
        <color rgb="FFFF0000"/>
        <rFont val="Tahoma"/>
        <family val="2"/>
      </rPr>
      <t xml:space="preserve"> 9</t>
    </r>
    <r>
      <rPr>
        <b/>
        <sz val="10"/>
        <color theme="1"/>
        <rFont val="Tahoma"/>
        <family val="2"/>
      </rPr>
      <t xml:space="preserve"> months)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</si>
</sst>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-* #,##0.00_-;\-* #,##0.00_-;_-* &quot;-&quot;??_-;_-@_-"/>
  </numFmts>
  <fonts count="3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0"/>
      <name val="Tahoma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Tahoma"/>
      <family val="2"/>
    </font>
    <font>
      <b/>
      <sz val="14"/>
      <color theme="1"/>
      <name val="Tahoma"/>
      <family val="2"/>
    </font>
    <font>
      <b/>
      <sz val="16"/>
      <color theme="1"/>
      <name val="Calibri"/>
      <family val="2"/>
      <scheme val="minor"/>
    </font>
    <font>
      <b/>
      <sz val="10"/>
      <color theme="4" tint="-0.249977111117893"/>
      <name val="Tahoma"/>
      <family val="2"/>
    </font>
    <font>
      <sz val="10"/>
      <color indexed="8"/>
      <name val="Tahoma"/>
      <family val="2"/>
    </font>
    <font>
      <sz val="10"/>
      <name val="Calibri"/>
      <family val="2"/>
      <scheme val="minor"/>
    </font>
    <font>
      <sz val="10"/>
      <name val="Arial"/>
      <family val="2"/>
    </font>
    <font>
      <b/>
      <sz val="10"/>
      <name val="Tahoma"/>
      <family val="2"/>
    </font>
    <font>
      <sz val="10"/>
      <color rgb="FFFF0000"/>
      <name val="Calibri"/>
      <family val="2"/>
      <scheme val="minor"/>
    </font>
    <font>
      <b/>
      <sz val="11"/>
      <color theme="1"/>
      <name val="Tahoma"/>
      <family val="2"/>
    </font>
    <font>
      <b/>
      <sz val="11"/>
      <color indexed="8"/>
      <name val="Arial"/>
      <family val="2"/>
    </font>
    <font>
      <b/>
      <sz val="10"/>
      <color rgb="FFFF0000"/>
      <name val="Tahoma"/>
      <family val="2"/>
    </font>
  </fonts>
  <fills count="4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FF996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7" tint="0.59999389629810485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4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0" fontId="27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59">
    <xf numFmtId="0" fontId="0" fillId="0" borderId="0" xfId="0"/>
    <xf numFmtId="0" fontId="18" fillId="33" borderId="10" xfId="0" applyFont="1" applyFill="1" applyBorder="1" applyAlignment="1">
      <alignment horizontal="left" vertical="center" wrapText="1"/>
    </xf>
    <xf numFmtId="0" fontId="21" fillId="37" borderId="19" xfId="0" applyFont="1" applyFill="1" applyBorder="1" applyAlignment="1">
      <alignment horizontal="left" vertical="center" wrapText="1"/>
    </xf>
    <xf numFmtId="0" fontId="21" fillId="37" borderId="20" xfId="0" applyFont="1" applyFill="1" applyBorder="1" applyAlignment="1">
      <alignment horizontal="left" vertical="center" wrapText="1"/>
    </xf>
    <xf numFmtId="0" fontId="21" fillId="41" borderId="14" xfId="0" applyFont="1" applyFill="1" applyBorder="1" applyAlignment="1">
      <alignment horizontal="left" vertical="center" wrapText="1"/>
    </xf>
    <xf numFmtId="0" fontId="21" fillId="37" borderId="24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23" fillId="0" borderId="0" xfId="0" applyFont="1" applyAlignment="1">
      <alignment horizontal="left" vertical="center" wrapText="1"/>
    </xf>
    <xf numFmtId="0" fontId="16" fillId="0" borderId="0" xfId="0" applyFont="1" applyAlignment="1">
      <alignment horizontal="left" vertical="center" wrapText="1"/>
    </xf>
    <xf numFmtId="0" fontId="21" fillId="39" borderId="10" xfId="0" applyFont="1" applyFill="1" applyBorder="1" applyAlignment="1">
      <alignment horizontal="left" vertical="center"/>
    </xf>
    <xf numFmtId="0" fontId="21" fillId="39" borderId="11" xfId="0" applyFont="1" applyFill="1" applyBorder="1" applyAlignment="1">
      <alignment horizontal="left" vertical="center"/>
    </xf>
    <xf numFmtId="0" fontId="18" fillId="33" borderId="13" xfId="0" applyFont="1" applyFill="1" applyBorder="1" applyAlignment="1">
      <alignment horizontal="left" vertical="center" wrapText="1"/>
    </xf>
    <xf numFmtId="0" fontId="19" fillId="0" borderId="0" xfId="0" applyFont="1" applyAlignment="1">
      <alignment horizontal="left" vertical="center" wrapText="1"/>
    </xf>
    <xf numFmtId="0" fontId="18" fillId="34" borderId="12" xfId="0" applyFont="1" applyFill="1" applyBorder="1" applyAlignment="1">
      <alignment horizontal="left" vertical="center"/>
    </xf>
    <xf numFmtId="9" fontId="24" fillId="34" borderId="18" xfId="0" applyNumberFormat="1" applyFont="1" applyFill="1" applyBorder="1" applyAlignment="1">
      <alignment horizontal="left" vertical="center"/>
    </xf>
    <xf numFmtId="0" fontId="21" fillId="40" borderId="18" xfId="0" applyFont="1" applyFill="1" applyBorder="1" applyAlignment="1">
      <alignment horizontal="left" vertical="center"/>
    </xf>
    <xf numFmtId="9" fontId="21" fillId="40" borderId="10" xfId="0" applyNumberFormat="1" applyFont="1" applyFill="1" applyBorder="1" applyAlignment="1">
      <alignment horizontal="left" vertical="center"/>
    </xf>
    <xf numFmtId="9" fontId="21" fillId="0" borderId="11" xfId="0" applyNumberFormat="1" applyFont="1" applyBorder="1" applyAlignment="1">
      <alignment horizontal="left" vertical="center" wrapText="1"/>
    </xf>
    <xf numFmtId="9" fontId="21" fillId="37" borderId="21" xfId="0" applyNumberFormat="1" applyFont="1" applyFill="1" applyBorder="1" applyAlignment="1">
      <alignment horizontal="left" vertical="center" wrapText="1"/>
    </xf>
    <xf numFmtId="9" fontId="21" fillId="0" borderId="21" xfId="0" applyNumberFormat="1" applyFont="1" applyBorder="1" applyAlignment="1">
      <alignment horizontal="left" vertical="center" wrapText="1"/>
    </xf>
    <xf numFmtId="0" fontId="21" fillId="37" borderId="23" xfId="0" applyFont="1" applyFill="1" applyBorder="1" applyAlignment="1">
      <alignment horizontal="left" vertical="center" wrapText="1"/>
    </xf>
    <xf numFmtId="9" fontId="21" fillId="0" borderId="13" xfId="0" applyNumberFormat="1" applyFont="1" applyBorder="1" applyAlignment="1">
      <alignment horizontal="left" vertical="center" wrapText="1"/>
    </xf>
    <xf numFmtId="9" fontId="21" fillId="40" borderId="14" xfId="0" applyNumberFormat="1" applyFont="1" applyFill="1" applyBorder="1" applyAlignment="1">
      <alignment horizontal="left" vertical="center"/>
    </xf>
    <xf numFmtId="9" fontId="26" fillId="0" borderId="22" xfId="43" applyNumberFormat="1" applyFont="1" applyBorder="1" applyAlignment="1">
      <alignment horizontal="left" vertical="center"/>
    </xf>
    <xf numFmtId="9" fontId="28" fillId="0" borderId="13" xfId="0" applyNumberFormat="1" applyFont="1" applyBorder="1" applyAlignment="1">
      <alignment horizontal="left" vertical="center" wrapText="1"/>
    </xf>
    <xf numFmtId="0" fontId="29" fillId="0" borderId="0" xfId="0" applyFont="1" applyAlignment="1">
      <alignment horizontal="left" vertical="center"/>
    </xf>
    <xf numFmtId="9" fontId="28" fillId="41" borderId="15" xfId="0" applyNumberFormat="1" applyFont="1" applyFill="1" applyBorder="1" applyAlignment="1">
      <alignment horizontal="left" vertical="center" wrapText="1"/>
    </xf>
    <xf numFmtId="0" fontId="21" fillId="40" borderId="17" xfId="0" applyFont="1" applyFill="1" applyBorder="1" applyAlignment="1">
      <alignment horizontal="left" vertical="center"/>
    </xf>
    <xf numFmtId="0" fontId="19" fillId="0" borderId="0" xfId="0" applyFont="1" applyAlignment="1">
      <alignment horizontal="left" vertical="center"/>
    </xf>
    <xf numFmtId="9" fontId="21" fillId="41" borderId="15" xfId="0" applyNumberFormat="1" applyFont="1" applyFill="1" applyBorder="1" applyAlignment="1">
      <alignment horizontal="left" vertical="center" wrapText="1"/>
    </xf>
    <xf numFmtId="0" fontId="21" fillId="40" borderId="12" xfId="0" applyFont="1" applyFill="1" applyBorder="1" applyAlignment="1">
      <alignment horizontal="left" vertical="center"/>
    </xf>
    <xf numFmtId="9" fontId="21" fillId="40" borderId="12" xfId="0" applyNumberFormat="1" applyFont="1" applyFill="1" applyBorder="1" applyAlignment="1">
      <alignment horizontal="left" vertical="center"/>
    </xf>
    <xf numFmtId="0" fontId="21" fillId="37" borderId="18" xfId="0" applyFont="1" applyFill="1" applyBorder="1" applyAlignment="1">
      <alignment horizontal="left" vertical="center" wrapText="1"/>
    </xf>
    <xf numFmtId="0" fontId="21" fillId="37" borderId="25" xfId="0" applyFont="1" applyFill="1" applyBorder="1" applyAlignment="1">
      <alignment horizontal="left" vertical="center" wrapText="1"/>
    </xf>
    <xf numFmtId="0" fontId="20" fillId="42" borderId="25" xfId="0" applyFont="1" applyFill="1" applyBorder="1" applyAlignment="1">
      <alignment horizontal="left" vertical="center" wrapText="1"/>
    </xf>
    <xf numFmtId="9" fontId="19" fillId="42" borderId="25" xfId="0" applyNumberFormat="1" applyFont="1" applyFill="1" applyBorder="1" applyAlignment="1">
      <alignment horizontal="left" vertical="center" wrapText="1"/>
    </xf>
    <xf numFmtId="0" fontId="18" fillId="35" borderId="12" xfId="0" applyFont="1" applyFill="1" applyBorder="1" applyAlignment="1">
      <alignment horizontal="left" vertical="center"/>
    </xf>
    <xf numFmtId="9" fontId="24" fillId="35" borderId="26" xfId="0" applyNumberFormat="1" applyFont="1" applyFill="1" applyBorder="1" applyAlignment="1">
      <alignment horizontal="left" vertical="center"/>
    </xf>
    <xf numFmtId="9" fontId="21" fillId="0" borderId="27" xfId="0" applyNumberFormat="1" applyFont="1" applyBorder="1" applyAlignment="1">
      <alignment horizontal="left" vertical="center" wrapText="1"/>
    </xf>
    <xf numFmtId="0" fontId="20" fillId="0" borderId="0" xfId="0" applyFont="1" applyAlignment="1">
      <alignment horizontal="left" vertical="center" wrapText="1"/>
    </xf>
    <xf numFmtId="9" fontId="21" fillId="0" borderId="18" xfId="0" applyNumberFormat="1" applyFont="1" applyBorder="1" applyAlignment="1">
      <alignment horizontal="left" vertical="center" wrapText="1"/>
    </xf>
    <xf numFmtId="0" fontId="21" fillId="40" borderId="19" xfId="0" applyFont="1" applyFill="1" applyBorder="1" applyAlignment="1">
      <alignment horizontal="left" vertical="center"/>
    </xf>
    <xf numFmtId="0" fontId="18" fillId="36" borderId="12" xfId="0" applyFont="1" applyFill="1" applyBorder="1" applyAlignment="1">
      <alignment horizontal="left" vertical="center"/>
    </xf>
    <xf numFmtId="9" fontId="24" fillId="36" borderId="18" xfId="0" applyNumberFormat="1" applyFont="1" applyFill="1" applyBorder="1" applyAlignment="1">
      <alignment horizontal="left" vertical="center"/>
    </xf>
    <xf numFmtId="0" fontId="21" fillId="40" borderId="10" xfId="0" applyFont="1" applyFill="1" applyBorder="1" applyAlignment="1">
      <alignment horizontal="left" vertical="center"/>
    </xf>
    <xf numFmtId="9" fontId="21" fillId="0" borderId="28" xfId="0" applyNumberFormat="1" applyFont="1" applyBorder="1" applyAlignment="1">
      <alignment horizontal="left" vertical="center" wrapText="1"/>
    </xf>
    <xf numFmtId="0" fontId="20" fillId="42" borderId="10" xfId="0" applyFont="1" applyFill="1" applyBorder="1" applyAlignment="1">
      <alignment horizontal="left" vertical="center" wrapText="1"/>
    </xf>
    <xf numFmtId="9" fontId="19" fillId="42" borderId="10" xfId="0" applyNumberFormat="1" applyFont="1" applyFill="1" applyBorder="1" applyAlignment="1">
      <alignment horizontal="left" vertical="center" wrapText="1"/>
    </xf>
    <xf numFmtId="0" fontId="21" fillId="34" borderId="14" xfId="0" applyFont="1" applyFill="1" applyBorder="1" applyAlignment="1">
      <alignment horizontal="left" vertical="center" wrapText="1"/>
    </xf>
    <xf numFmtId="9" fontId="21" fillId="34" borderId="15" xfId="0" applyNumberFormat="1" applyFont="1" applyFill="1" applyBorder="1" applyAlignment="1">
      <alignment horizontal="left" vertical="center" wrapText="1"/>
    </xf>
    <xf numFmtId="0" fontId="20" fillId="0" borderId="10" xfId="0" applyFont="1" applyBorder="1" applyAlignment="1">
      <alignment horizontal="left" vertical="center" wrapText="1"/>
    </xf>
    <xf numFmtId="9" fontId="19" fillId="0" borderId="10" xfId="0" applyNumberFormat="1" applyFont="1" applyBorder="1" applyAlignment="1">
      <alignment horizontal="left" vertical="center" wrapText="1"/>
    </xf>
    <xf numFmtId="0" fontId="30" fillId="38" borderId="25" xfId="0" applyFont="1" applyFill="1" applyBorder="1" applyAlignment="1">
      <alignment horizontal="left" vertical="center"/>
    </xf>
    <xf numFmtId="9" fontId="30" fillId="38" borderId="28" xfId="0" applyNumberFormat="1" applyFont="1" applyFill="1" applyBorder="1" applyAlignment="1">
      <alignment horizontal="left" vertical="center"/>
    </xf>
    <xf numFmtId="0" fontId="30" fillId="38" borderId="10" xfId="0" applyFont="1" applyFill="1" applyBorder="1" applyAlignment="1">
      <alignment horizontal="left" vertical="center"/>
    </xf>
    <xf numFmtId="9" fontId="30" fillId="38" borderId="21" xfId="0" applyNumberFormat="1" applyFont="1" applyFill="1" applyBorder="1" applyAlignment="1">
      <alignment horizontal="left" vertical="center"/>
    </xf>
    <xf numFmtId="9" fontId="30" fillId="38" borderId="13" xfId="0" applyNumberFormat="1" applyFont="1" applyFill="1" applyBorder="1" applyAlignment="1">
      <alignment horizontal="left" vertical="center"/>
    </xf>
    <xf numFmtId="0" fontId="22" fillId="0" borderId="16" xfId="0" applyFont="1" applyBorder="1" applyAlignment="1">
      <alignment horizontal="left" vertical="center"/>
    </xf>
  </cellXfs>
  <cellStyles count="46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 2" xfId="42" xr:uid="{80BB4680-B049-45CA-89B9-4FDC38E16F0D}"/>
    <cellStyle name="Comma 2 2" xfId="44" xr:uid="{417FADF2-2D9B-444E-BDB5-3F6544B82F8C}"/>
    <cellStyle name="Comma 3" xfId="45" xr:uid="{C83F0085-861F-47AB-8526-9F280BD34307}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3" xfId="43" xr:uid="{9012FD82-C2CA-4C2F-9D2C-96723C284A25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CE3A19-297B-4903-A447-549B716158BA}">
  <sheetPr>
    <tabColor theme="1" tint="4.9989318521683403E-2"/>
    <pageSetUpPr fitToPage="1"/>
  </sheetPr>
  <dimension ref="A1:XCO88"/>
  <sheetViews>
    <sheetView showGridLines="0" tabSelected="1" zoomScale="70" zoomScaleNormal="70" workbookViewId="0">
      <pane xSplit="1" ySplit="4" topLeftCell="B5" activePane="bottomRight" state="frozen"/>
      <selection pane="topRight"/>
      <selection pane="bottomLeft"/>
      <selection pane="bottomRight" activeCell="B5" sqref="B5"/>
    </sheetView>
  </sheetViews>
  <sheetFormatPr defaultColWidth="8.7265625" defaultRowHeight="13" x14ac:dyDescent="0.35"/>
  <cols>
    <col min="1" max="1" width="99.54296875" style="40" bestFit="1" customWidth="1"/>
    <col min="2" max="2" width="22.6328125" style="13" customWidth="1"/>
    <col min="3" max="16384" width="8.7265625" style="7"/>
  </cols>
  <sheetData>
    <row r="1" spans="1:2 16317:16317" ht="20.25" customHeight="1" x14ac:dyDescent="0.35">
      <c r="A1" s="58" t="s">
        <v>40</v>
      </c>
      <c r="B1" s="58"/>
    </row>
    <row r="2" spans="1:2 16317:16317" ht="21.5" thickBot="1" x14ac:dyDescent="0.4">
      <c r="A2" s="8" t="s">
        <v>41</v>
      </c>
      <c r="B2" s="9"/>
    </row>
    <row r="3" spans="1:2 16317:16317" ht="13.5" thickBot="1" x14ac:dyDescent="0.4">
      <c r="A3" s="10" t="s">
        <v>2</v>
      </c>
      <c r="B3" s="11"/>
    </row>
    <row r="4" spans="1:2 16317:16317" s="13" customFormat="1" ht="38" thickBot="1" x14ac:dyDescent="0.4">
      <c r="A4" s="1" t="s">
        <v>3</v>
      </c>
      <c r="B4" s="12" t="s">
        <v>4</v>
      </c>
    </row>
    <row r="5" spans="1:2 16317:16317" ht="25.5" customHeight="1" thickBot="1" x14ac:dyDescent="0.4">
      <c r="A5" s="14" t="s">
        <v>42</v>
      </c>
      <c r="B5" s="15">
        <f>AVERAGE(B7:B10,B12:B16,B19:B23,B26:B27)</f>
        <v>0.95624999999999982</v>
      </c>
    </row>
    <row r="6" spans="1:2 16317:16317" s="13" customFormat="1" ht="24.65" customHeight="1" thickBot="1" x14ac:dyDescent="0.4">
      <c r="A6" s="16" t="s">
        <v>43</v>
      </c>
      <c r="B6" s="17">
        <f t="shared" ref="B6" si="0">AVERAGE(B7:B10)</f>
        <v>0.96500000000000008</v>
      </c>
    </row>
    <row r="7" spans="1:2 16317:16317" s="13" customFormat="1" ht="35.25" customHeight="1" x14ac:dyDescent="0.35">
      <c r="A7" s="2" t="s">
        <v>65</v>
      </c>
      <c r="B7" s="18">
        <v>0.98</v>
      </c>
    </row>
    <row r="8" spans="1:2 16317:16317" ht="38.65" customHeight="1" x14ac:dyDescent="0.35">
      <c r="A8" s="3" t="s">
        <v>44</v>
      </c>
      <c r="B8" s="19">
        <v>0.98</v>
      </c>
    </row>
    <row r="9" spans="1:2 16317:16317" ht="38.65" customHeight="1" x14ac:dyDescent="0.35">
      <c r="A9" s="3" t="s">
        <v>66</v>
      </c>
      <c r="B9" s="20">
        <v>0.95</v>
      </c>
    </row>
    <row r="10" spans="1:2 16317:16317" ht="38.65" customHeight="1" thickBot="1" x14ac:dyDescent="0.4">
      <c r="A10" s="21" t="s">
        <v>52</v>
      </c>
      <c r="B10" s="22">
        <v>0.95</v>
      </c>
    </row>
    <row r="11" spans="1:2 16317:16317" ht="24" customHeight="1" thickBot="1" x14ac:dyDescent="0.4">
      <c r="A11" s="16" t="s">
        <v>0</v>
      </c>
      <c r="B11" s="23">
        <f t="shared" ref="B11" si="1">AVERAGE(B12:B16)</f>
        <v>0.95</v>
      </c>
    </row>
    <row r="12" spans="1:2 16317:16317" ht="38.65" customHeight="1" x14ac:dyDescent="0.35">
      <c r="A12" s="2" t="s">
        <v>5</v>
      </c>
      <c r="B12" s="18">
        <v>0.95</v>
      </c>
    </row>
    <row r="13" spans="1:2 16317:16317" ht="38.65" customHeight="1" x14ac:dyDescent="0.35">
      <c r="A13" s="3" t="s">
        <v>6</v>
      </c>
      <c r="B13" s="20">
        <v>0.95</v>
      </c>
    </row>
    <row r="14" spans="1:2 16317:16317" ht="38.65" customHeight="1" x14ac:dyDescent="0.35">
      <c r="A14" s="3" t="s">
        <v>45</v>
      </c>
      <c r="B14" s="20">
        <v>0.95</v>
      </c>
    </row>
    <row r="15" spans="1:2 16317:16317" ht="38.65" customHeight="1" x14ac:dyDescent="0.35">
      <c r="A15" s="3" t="s">
        <v>53</v>
      </c>
      <c r="B15" s="20">
        <v>0.95</v>
      </c>
      <c r="XCO15" s="24"/>
    </row>
    <row r="16" spans="1:2 16317:16317" s="26" customFormat="1" ht="38.65" customHeight="1" thickBot="1" x14ac:dyDescent="0.4">
      <c r="A16" s="5" t="s">
        <v>54</v>
      </c>
      <c r="B16" s="25">
        <v>0.95</v>
      </c>
    </row>
    <row r="17" spans="1:2" s="26" customFormat="1" ht="38.9" customHeight="1" thickBot="1" x14ac:dyDescent="0.4">
      <c r="A17" s="4" t="s">
        <v>46</v>
      </c>
      <c r="B17" s="27"/>
    </row>
    <row r="18" spans="1:2" ht="38.65" customHeight="1" thickBot="1" x14ac:dyDescent="0.4">
      <c r="A18" s="28" t="s">
        <v>1</v>
      </c>
      <c r="B18" s="17">
        <f t="shared" ref="B18" si="2">AVERAGE(B19:B23)</f>
        <v>0.95</v>
      </c>
    </row>
    <row r="19" spans="1:2" s="29" customFormat="1" ht="38.65" customHeight="1" x14ac:dyDescent="0.35">
      <c r="A19" s="3" t="s">
        <v>7</v>
      </c>
      <c r="B19" s="18">
        <v>0.95</v>
      </c>
    </row>
    <row r="20" spans="1:2" s="29" customFormat="1" ht="38.65" customHeight="1" x14ac:dyDescent="0.35">
      <c r="A20" s="3" t="s">
        <v>8</v>
      </c>
      <c r="B20" s="20">
        <v>0.95</v>
      </c>
    </row>
    <row r="21" spans="1:2" s="29" customFormat="1" ht="38.65" customHeight="1" x14ac:dyDescent="0.35">
      <c r="A21" s="3" t="s">
        <v>9</v>
      </c>
      <c r="B21" s="20">
        <v>0.95</v>
      </c>
    </row>
    <row r="22" spans="1:2" s="29" customFormat="1" ht="38.65" customHeight="1" x14ac:dyDescent="0.35">
      <c r="A22" s="3" t="s">
        <v>10</v>
      </c>
      <c r="B22" s="20">
        <v>0.95</v>
      </c>
    </row>
    <row r="23" spans="1:2" s="29" customFormat="1" ht="38.65" customHeight="1" thickBot="1" x14ac:dyDescent="0.4">
      <c r="A23" s="5" t="s">
        <v>55</v>
      </c>
      <c r="B23" s="22">
        <v>0.95</v>
      </c>
    </row>
    <row r="24" spans="1:2" s="29" customFormat="1" ht="38.9" customHeight="1" thickBot="1" x14ac:dyDescent="0.4">
      <c r="A24" s="4" t="s">
        <v>46</v>
      </c>
      <c r="B24" s="30"/>
    </row>
    <row r="25" spans="1:2" ht="25.5" customHeight="1" thickBot="1" x14ac:dyDescent="0.4">
      <c r="A25" s="31" t="s">
        <v>11</v>
      </c>
      <c r="B25" s="32">
        <f t="shared" ref="B25" si="3">AVERAGE(B26:B27)</f>
        <v>0.97</v>
      </c>
    </row>
    <row r="26" spans="1:2" ht="25.5" customHeight="1" thickBot="1" x14ac:dyDescent="0.4">
      <c r="A26" s="33" t="s">
        <v>56</v>
      </c>
      <c r="B26" s="18">
        <v>0.99</v>
      </c>
    </row>
    <row r="27" spans="1:2" ht="38.65" customHeight="1" thickBot="1" x14ac:dyDescent="0.4">
      <c r="A27" s="34" t="s">
        <v>12</v>
      </c>
      <c r="B27" s="22">
        <v>0.95</v>
      </c>
    </row>
    <row r="28" spans="1:2" ht="15.75" customHeight="1" thickBot="1" x14ac:dyDescent="0.4">
      <c r="A28" s="35"/>
      <c r="B28" s="36"/>
    </row>
    <row r="29" spans="1:2" ht="38.65" customHeight="1" thickBot="1" x14ac:dyDescent="0.4">
      <c r="A29" s="37" t="s">
        <v>47</v>
      </c>
      <c r="B29" s="38">
        <f>AVERAGE(B31:B34,B36:B41,B44:B50,B53,B55:B56)</f>
        <v>0.95199999999999962</v>
      </c>
    </row>
    <row r="30" spans="1:2" ht="38.65" customHeight="1" thickBot="1" x14ac:dyDescent="0.4">
      <c r="A30" s="28" t="s">
        <v>43</v>
      </c>
      <c r="B30" s="32">
        <f t="shared" ref="B30" si="4">AVERAGE(B31:B34)</f>
        <v>0.95</v>
      </c>
    </row>
    <row r="31" spans="1:2" ht="38.65" customHeight="1" x14ac:dyDescent="0.35">
      <c r="A31" s="3" t="s">
        <v>48</v>
      </c>
      <c r="B31" s="18">
        <v>0.95</v>
      </c>
    </row>
    <row r="32" spans="1:2" ht="38.65" customHeight="1" x14ac:dyDescent="0.35">
      <c r="A32" s="3" t="s">
        <v>44</v>
      </c>
      <c r="B32" s="20">
        <v>0.95</v>
      </c>
    </row>
    <row r="33" spans="1:2" ht="38.65" customHeight="1" x14ac:dyDescent="0.35">
      <c r="A33" s="3" t="s">
        <v>49</v>
      </c>
      <c r="B33" s="20">
        <v>0.95</v>
      </c>
    </row>
    <row r="34" spans="1:2" ht="38.65" customHeight="1" thickBot="1" x14ac:dyDescent="0.4">
      <c r="A34" s="21" t="s">
        <v>57</v>
      </c>
      <c r="B34" s="39">
        <v>0.95</v>
      </c>
    </row>
    <row r="35" spans="1:2" ht="25.5" customHeight="1" thickBot="1" x14ac:dyDescent="0.4">
      <c r="A35" s="28" t="s">
        <v>13</v>
      </c>
      <c r="B35" s="17">
        <f t="shared" ref="B35" si="5">AVERAGE(B36:B41)</f>
        <v>0.95000000000000007</v>
      </c>
    </row>
    <row r="36" spans="1:2" s="40" customFormat="1" ht="38.65" customHeight="1" x14ac:dyDescent="0.35">
      <c r="A36" s="3" t="s">
        <v>14</v>
      </c>
      <c r="B36" s="18">
        <v>0.95</v>
      </c>
    </row>
    <row r="37" spans="1:2" s="40" customFormat="1" ht="38.65" customHeight="1" x14ac:dyDescent="0.35">
      <c r="A37" s="3" t="s">
        <v>15</v>
      </c>
      <c r="B37" s="20">
        <v>0.95</v>
      </c>
    </row>
    <row r="38" spans="1:2" s="40" customFormat="1" ht="38.65" customHeight="1" x14ac:dyDescent="0.35">
      <c r="A38" s="3" t="s">
        <v>16</v>
      </c>
      <c r="B38" s="20">
        <v>0.95</v>
      </c>
    </row>
    <row r="39" spans="1:2" s="40" customFormat="1" ht="38.65" customHeight="1" x14ac:dyDescent="0.35">
      <c r="A39" s="3" t="s">
        <v>53</v>
      </c>
      <c r="B39" s="20">
        <v>0.95</v>
      </c>
    </row>
    <row r="40" spans="1:2" s="40" customFormat="1" ht="38.65" customHeight="1" x14ac:dyDescent="0.35">
      <c r="A40" s="3" t="s">
        <v>17</v>
      </c>
      <c r="B40" s="20">
        <v>0.95</v>
      </c>
    </row>
    <row r="41" spans="1:2" s="40" customFormat="1" ht="38.65" customHeight="1" thickBot="1" x14ac:dyDescent="0.4">
      <c r="A41" s="5" t="s">
        <v>58</v>
      </c>
      <c r="B41" s="22">
        <v>0.95</v>
      </c>
    </row>
    <row r="42" spans="1:2" s="40" customFormat="1" ht="38.9" hidden="1" customHeight="1" thickBot="1" x14ac:dyDescent="0.4">
      <c r="A42" s="4" t="s">
        <v>46</v>
      </c>
      <c r="B42" s="30"/>
    </row>
    <row r="43" spans="1:2" ht="38.65" customHeight="1" thickBot="1" x14ac:dyDescent="0.4">
      <c r="A43" s="28" t="s">
        <v>18</v>
      </c>
      <c r="B43" s="32">
        <f t="shared" ref="B43" si="6">AVERAGE(B45:B50)</f>
        <v>0.95000000000000007</v>
      </c>
    </row>
    <row r="44" spans="1:2" ht="38.65" customHeight="1" x14ac:dyDescent="0.35">
      <c r="A44" s="3" t="s">
        <v>19</v>
      </c>
      <c r="B44" s="18">
        <v>0.95</v>
      </c>
    </row>
    <row r="45" spans="1:2" ht="38.65" customHeight="1" x14ac:dyDescent="0.35">
      <c r="A45" s="3" t="s">
        <v>20</v>
      </c>
      <c r="B45" s="20">
        <v>0.95</v>
      </c>
    </row>
    <row r="46" spans="1:2" ht="38.65" customHeight="1" x14ac:dyDescent="0.35">
      <c r="A46" s="3" t="s">
        <v>21</v>
      </c>
      <c r="B46" s="20">
        <v>0.95</v>
      </c>
    </row>
    <row r="47" spans="1:2" ht="38.65" customHeight="1" x14ac:dyDescent="0.35">
      <c r="A47" s="3" t="s">
        <v>22</v>
      </c>
      <c r="B47" s="20">
        <v>0.95</v>
      </c>
    </row>
    <row r="48" spans="1:2" ht="38.65" customHeight="1" x14ac:dyDescent="0.35">
      <c r="A48" s="3" t="s">
        <v>59</v>
      </c>
      <c r="B48" s="20">
        <v>0.95</v>
      </c>
    </row>
    <row r="49" spans="1:2" ht="38.65" customHeight="1" x14ac:dyDescent="0.35">
      <c r="A49" s="3" t="s">
        <v>60</v>
      </c>
      <c r="B49" s="20">
        <v>0.95</v>
      </c>
    </row>
    <row r="50" spans="1:2" ht="38.65" customHeight="1" thickBot="1" x14ac:dyDescent="0.4">
      <c r="A50" s="5" t="s">
        <v>58</v>
      </c>
      <c r="B50" s="22">
        <v>0.95</v>
      </c>
    </row>
    <row r="51" spans="1:2" ht="13.5" customHeight="1" thickBot="1" x14ac:dyDescent="0.4">
      <c r="A51" s="4" t="s">
        <v>46</v>
      </c>
      <c r="B51" s="30"/>
    </row>
    <row r="52" spans="1:2" ht="38.65" customHeight="1" thickBot="1" x14ac:dyDescent="0.4">
      <c r="A52" s="28" t="s">
        <v>23</v>
      </c>
      <c r="B52" s="32">
        <f t="shared" ref="B52" si="7">IFERROR(AVERAGE(B53),0)</f>
        <v>0.95</v>
      </c>
    </row>
    <row r="53" spans="1:2" ht="38.65" customHeight="1" thickBot="1" x14ac:dyDescent="0.4">
      <c r="A53" s="5" t="s">
        <v>61</v>
      </c>
      <c r="B53" s="41">
        <v>0.95</v>
      </c>
    </row>
    <row r="54" spans="1:2" ht="38.65" customHeight="1" thickBot="1" x14ac:dyDescent="0.4">
      <c r="A54" s="42" t="s">
        <v>11</v>
      </c>
      <c r="B54" s="23">
        <f t="shared" ref="B54" si="8">AVERAGE(B55:B56)</f>
        <v>0.97</v>
      </c>
    </row>
    <row r="55" spans="1:2" ht="38.65" customHeight="1" x14ac:dyDescent="0.35">
      <c r="A55" s="3" t="s">
        <v>62</v>
      </c>
      <c r="B55" s="18">
        <v>0.99</v>
      </c>
    </row>
    <row r="56" spans="1:2" ht="38.65" customHeight="1" thickBot="1" x14ac:dyDescent="0.4">
      <c r="A56" s="5" t="s">
        <v>12</v>
      </c>
      <c r="B56" s="22">
        <v>0.95</v>
      </c>
    </row>
    <row r="57" spans="1:2" ht="15.75" customHeight="1" thickBot="1" x14ac:dyDescent="0.4">
      <c r="A57" s="35"/>
      <c r="B57" s="36"/>
    </row>
    <row r="58" spans="1:2" ht="38.65" customHeight="1" thickBot="1" x14ac:dyDescent="0.4">
      <c r="A58" s="43" t="s">
        <v>50</v>
      </c>
      <c r="B58" s="44">
        <f>AVERAGE(B60:B66,B69:B75,B78:B79)</f>
        <v>0.95249999999999979</v>
      </c>
    </row>
    <row r="59" spans="1:2" ht="27.65" customHeight="1" thickBot="1" x14ac:dyDescent="0.4">
      <c r="A59" s="28" t="s">
        <v>13</v>
      </c>
      <c r="B59" s="32">
        <f t="shared" ref="B59" si="9">AVERAGE(B60:B66)</f>
        <v>0.95000000000000007</v>
      </c>
    </row>
    <row r="60" spans="1:2" ht="38.65" customHeight="1" x14ac:dyDescent="0.35">
      <c r="A60" s="3" t="s">
        <v>24</v>
      </c>
      <c r="B60" s="18">
        <v>0.95</v>
      </c>
    </row>
    <row r="61" spans="1:2" ht="38.65" customHeight="1" x14ac:dyDescent="0.35">
      <c r="A61" s="3" t="s">
        <v>15</v>
      </c>
      <c r="B61" s="20">
        <v>0.95</v>
      </c>
    </row>
    <row r="62" spans="1:2" ht="38.65" customHeight="1" x14ac:dyDescent="0.35">
      <c r="A62" s="3" t="s">
        <v>51</v>
      </c>
      <c r="B62" s="20">
        <v>0.95</v>
      </c>
    </row>
    <row r="63" spans="1:2" ht="38.65" customHeight="1" x14ac:dyDescent="0.35">
      <c r="A63" s="3" t="s">
        <v>53</v>
      </c>
      <c r="B63" s="20">
        <v>0.95</v>
      </c>
    </row>
    <row r="64" spans="1:2" ht="38.65" customHeight="1" x14ac:dyDescent="0.35">
      <c r="A64" s="3" t="s">
        <v>25</v>
      </c>
      <c r="B64" s="20">
        <v>0.95</v>
      </c>
    </row>
    <row r="65" spans="1:2" ht="38.65" customHeight="1" x14ac:dyDescent="0.35">
      <c r="A65" s="3" t="s">
        <v>26</v>
      </c>
      <c r="B65" s="20">
        <v>0.95</v>
      </c>
    </row>
    <row r="66" spans="1:2" ht="38.65" customHeight="1" thickBot="1" x14ac:dyDescent="0.4">
      <c r="A66" s="5" t="s">
        <v>63</v>
      </c>
      <c r="B66" s="22">
        <v>0.95</v>
      </c>
    </row>
    <row r="67" spans="1:2" ht="38.9" customHeight="1" thickBot="1" x14ac:dyDescent="0.4">
      <c r="A67" s="4" t="s">
        <v>46</v>
      </c>
      <c r="B67" s="30"/>
    </row>
    <row r="68" spans="1:2" ht="38.65" customHeight="1" thickBot="1" x14ac:dyDescent="0.4">
      <c r="A68" s="45" t="s">
        <v>18</v>
      </c>
      <c r="B68" s="17">
        <f t="shared" ref="B68" si="10">AVERAGE(B69:B75)</f>
        <v>0.95000000000000007</v>
      </c>
    </row>
    <row r="69" spans="1:2" ht="38.65" customHeight="1" x14ac:dyDescent="0.35">
      <c r="A69" s="2" t="s">
        <v>27</v>
      </c>
      <c r="B69" s="46">
        <v>0.95</v>
      </c>
    </row>
    <row r="70" spans="1:2" ht="38.65" customHeight="1" x14ac:dyDescent="0.35">
      <c r="A70" s="3" t="s">
        <v>20</v>
      </c>
      <c r="B70" s="20">
        <v>0.95</v>
      </c>
    </row>
    <row r="71" spans="1:2" ht="38.65" customHeight="1" x14ac:dyDescent="0.35">
      <c r="A71" s="3" t="s">
        <v>28</v>
      </c>
      <c r="B71" s="20">
        <v>0.95</v>
      </c>
    </row>
    <row r="72" spans="1:2" ht="38.65" customHeight="1" x14ac:dyDescent="0.35">
      <c r="A72" s="3" t="s">
        <v>29</v>
      </c>
      <c r="B72" s="20">
        <v>0.95</v>
      </c>
    </row>
    <row r="73" spans="1:2" ht="38.65" customHeight="1" x14ac:dyDescent="0.35">
      <c r="A73" s="3" t="s">
        <v>59</v>
      </c>
      <c r="B73" s="20">
        <v>0.95</v>
      </c>
    </row>
    <row r="74" spans="1:2" ht="38.65" customHeight="1" x14ac:dyDescent="0.35">
      <c r="A74" s="3" t="s">
        <v>60</v>
      </c>
      <c r="B74" s="20">
        <v>0.95</v>
      </c>
    </row>
    <row r="75" spans="1:2" ht="38.65" customHeight="1" thickBot="1" x14ac:dyDescent="0.4">
      <c r="A75" s="5" t="s">
        <v>63</v>
      </c>
      <c r="B75" s="22">
        <v>0.95</v>
      </c>
    </row>
    <row r="76" spans="1:2" ht="38.9" customHeight="1" thickBot="1" x14ac:dyDescent="0.4">
      <c r="A76" s="4" t="s">
        <v>46</v>
      </c>
      <c r="B76" s="30"/>
    </row>
    <row r="77" spans="1:2" ht="38.65" customHeight="1" thickBot="1" x14ac:dyDescent="0.4">
      <c r="A77" s="28" t="s">
        <v>11</v>
      </c>
      <c r="B77" s="32">
        <f t="shared" ref="B77" si="11">AVERAGE(B78:B79)</f>
        <v>0.97</v>
      </c>
    </row>
    <row r="78" spans="1:2" ht="38.65" customHeight="1" x14ac:dyDescent="0.35">
      <c r="A78" s="3" t="s">
        <v>64</v>
      </c>
      <c r="B78" s="18">
        <v>0.99</v>
      </c>
    </row>
    <row r="79" spans="1:2" ht="38.65" customHeight="1" thickBot="1" x14ac:dyDescent="0.4">
      <c r="A79" s="5" t="s">
        <v>12</v>
      </c>
      <c r="B79" s="22">
        <v>0.95</v>
      </c>
    </row>
    <row r="80" spans="1:2" ht="16.149999999999999" customHeight="1" thickBot="1" x14ac:dyDescent="0.4">
      <c r="A80" s="47"/>
      <c r="B80" s="48"/>
    </row>
    <row r="81" spans="1:2" ht="38.65" customHeight="1" thickBot="1" x14ac:dyDescent="0.4">
      <c r="A81" s="49" t="s">
        <v>30</v>
      </c>
      <c r="B81" s="50">
        <f t="shared" ref="B81" si="12">AVERAGE(B78:B79,B69:B75,B60:B66,B55:B56,B53,B44:B50,B36:B41,B31:B34,B26:B27,B19:B23,B12:B16,B7:B10)</f>
        <v>0.9534615384615388</v>
      </c>
    </row>
    <row r="82" spans="1:2" ht="18" customHeight="1" thickBot="1" x14ac:dyDescent="0.4">
      <c r="A82" s="51"/>
      <c r="B82" s="52"/>
    </row>
    <row r="83" spans="1:2" s="6" customFormat="1" ht="38.65" customHeight="1" thickBot="1" x14ac:dyDescent="0.4">
      <c r="A83" s="53" t="s">
        <v>31</v>
      </c>
      <c r="B83" s="54" t="s">
        <v>32</v>
      </c>
    </row>
    <row r="84" spans="1:2" s="6" customFormat="1" ht="38.65" customHeight="1" thickBot="1" x14ac:dyDescent="0.4">
      <c r="A84" s="55" t="s">
        <v>33</v>
      </c>
      <c r="B84" s="56" t="s">
        <v>34</v>
      </c>
    </row>
    <row r="85" spans="1:2" s="6" customFormat="1" ht="38.65" customHeight="1" thickBot="1" x14ac:dyDescent="0.4">
      <c r="A85" s="55" t="s">
        <v>35</v>
      </c>
      <c r="B85" s="57" t="s">
        <v>36</v>
      </c>
    </row>
    <row r="86" spans="1:2" s="6" customFormat="1" ht="38.65" customHeight="1" thickBot="1" x14ac:dyDescent="0.4">
      <c r="A86" s="55" t="s">
        <v>37</v>
      </c>
      <c r="B86" s="57" t="s">
        <v>36</v>
      </c>
    </row>
    <row r="87" spans="1:2" s="6" customFormat="1" ht="38.65" customHeight="1" thickBot="1" x14ac:dyDescent="0.4">
      <c r="A87" s="55" t="s">
        <v>38</v>
      </c>
      <c r="B87" s="57" t="s">
        <v>36</v>
      </c>
    </row>
    <row r="88" spans="1:2" s="6" customFormat="1" ht="38.65" customHeight="1" thickBot="1" x14ac:dyDescent="0.4">
      <c r="A88" s="55" t="s">
        <v>39</v>
      </c>
      <c r="B88" s="57">
        <v>0.95</v>
      </c>
    </row>
  </sheetData>
  <mergeCells count="1">
    <mergeCell ref="A1:B1"/>
  </mergeCells>
  <pageMargins left="0.7" right="0.7" top="0.75" bottom="0.75" header="0.3" footer="0.3"/>
  <pageSetup paperSize="9" scale="16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CE516750341DE44AFD00D65E507EB69" ma:contentTypeVersion="6" ma:contentTypeDescription="Create a new document." ma:contentTypeScope="" ma:versionID="f09725b56c906aedb7da282f3e29e6a2">
  <xsd:schema xmlns:xsd="http://www.w3.org/2001/XMLSchema" xmlns:xs="http://www.w3.org/2001/XMLSchema" xmlns:p="http://schemas.microsoft.com/office/2006/metadata/properties" xmlns:ns2="72b96ad1-c8f6-449e-ba80-2b39bd5bdfdb" xmlns:ns3="aa7f87f5-eecb-401b-ac9e-3ba1ea305217" targetNamespace="http://schemas.microsoft.com/office/2006/metadata/properties" ma:root="true" ma:fieldsID="bb387f6a7f047ea5d3b24fe19b6a249d" ns2:_="" ns3:_="">
    <xsd:import namespace="72b96ad1-c8f6-449e-ba80-2b39bd5bdfdb"/>
    <xsd:import namespace="aa7f87f5-eecb-401b-ac9e-3ba1ea30521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b96ad1-c8f6-449e-ba80-2b39bd5bdfd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7f87f5-eecb-401b-ac9e-3ba1ea30521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23415F8-5C92-47D9-8C8F-B6910EF055F2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31BBB0BB-35C7-4D39-AAB1-9AF7B218389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70773F4-F774-45A6-9FB8-6190DBB30C2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2b96ad1-c8f6-449e-ba80-2b39bd5bdfdb"/>
    <ds:schemaRef ds:uri="aa7f87f5-eecb-401b-ac9e-3ba1ea30521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DRAFT SLA Report </vt:lpstr>
      <vt:lpstr>'DRAFT SLA Report 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Geraldine Hulbert</dc:creator>
  <cp:keywords/>
  <dc:description/>
  <cp:lastModifiedBy>Mervin Rajamany   Transnet Corporate     JHB</cp:lastModifiedBy>
  <cp:revision/>
  <dcterms:created xsi:type="dcterms:W3CDTF">2022-10-05T15:00:14Z</dcterms:created>
  <dcterms:modified xsi:type="dcterms:W3CDTF">2025-07-03T11:19:52Z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0x0101008CE516750341DE44AFD00D65E507EB69</vt:lpwstr>
  </property>
  <property fmtid="{D5CDD505-2E9C-101B-9397-08002B2CF9AE}" pid="3" name="MSIP_Label_58cf86ee-526f-4536-9daf-d1ee8064d50e_Enabled">
    <vt:lpwstr>true</vt:lpwstr>
  </property>
  <property fmtid="{D5CDD505-2E9C-101B-9397-08002B2CF9AE}" pid="4" name="MSIP_Label_58cf86ee-526f-4536-9daf-d1ee8064d50e_SetDate">
    <vt:lpwstr>2025-04-01T12:48:17Z</vt:lpwstr>
  </property>
  <property fmtid="{D5CDD505-2E9C-101B-9397-08002B2CF9AE}" pid="5" name="MSIP_Label_58cf86ee-526f-4536-9daf-d1ee8064d50e_Method">
    <vt:lpwstr>Standard</vt:lpwstr>
  </property>
  <property fmtid="{D5CDD505-2E9C-101B-9397-08002B2CF9AE}" pid="6" name="MSIP_Label_58cf86ee-526f-4536-9daf-d1ee8064d50e_Name">
    <vt:lpwstr>Internal Only Information</vt:lpwstr>
  </property>
  <property fmtid="{D5CDD505-2E9C-101B-9397-08002B2CF9AE}" pid="7" name="MSIP_Label_58cf86ee-526f-4536-9daf-d1ee8064d50e_SiteId">
    <vt:lpwstr>a1a39996-f913-4016-a58a-361c60dec580</vt:lpwstr>
  </property>
  <property fmtid="{D5CDD505-2E9C-101B-9397-08002B2CF9AE}" pid="8" name="MSIP_Label_58cf86ee-526f-4536-9daf-d1ee8064d50e_ActionId">
    <vt:lpwstr>54a537d3-f48b-409e-b3fa-f126735ae1f9</vt:lpwstr>
  </property>
  <property fmtid="{D5CDD505-2E9C-101B-9397-08002B2CF9AE}" pid="9" name="MSIP_Label_58cf86ee-526f-4536-9daf-d1ee8064d50e_ContentBits">
    <vt:lpwstr>0</vt:lpwstr>
  </property>
</Properties>
</file>