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evat_bankseta_org_za/Documents/Documents/RFQ and Tenders 2026/Offsite storage 1791/Reissue/"/>
    </mc:Choice>
  </mc:AlternateContent>
  <xr:revisionPtr revIDLastSave="69" documentId="8_{C32228C6-89D9-4513-A685-B4895C2E2DFC}" xr6:coauthVersionLast="47" xr6:coauthVersionMax="47" xr10:uidLastSave="{D72A1FA9-8298-403A-8E77-15C11846C01C}"/>
  <bookViews>
    <workbookView xWindow="-108" yWindow="-108" windowWidth="23256" windowHeight="12456" xr2:uid="{00000000-000D-0000-FFFF-FFFF00000000}"/>
  </bookViews>
  <sheets>
    <sheet name="Pricing schedule for 5 Years" sheetId="1" r:id="rId1"/>
  </sheets>
  <definedNames>
    <definedName name="_Hlk117355484" localSheetId="0">'Pricing schedule for 5 Years'!$C$3</definedName>
    <definedName name="_xlnm.Print_Area" localSheetId="0">'Pricing schedule for 5 Years'!$B$1:$S$36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" i="1" l="1"/>
  <c r="R12" i="1"/>
  <c r="O12" i="1"/>
  <c r="L12" i="1"/>
  <c r="I12" i="1"/>
  <c r="F12" i="1"/>
  <c r="R7" i="1"/>
  <c r="R8" i="1"/>
  <c r="R9" i="1"/>
  <c r="R10" i="1"/>
  <c r="R11" i="1"/>
  <c r="O7" i="1"/>
  <c r="O8" i="1"/>
  <c r="O9" i="1"/>
  <c r="O10" i="1"/>
  <c r="O11" i="1"/>
  <c r="N13" i="1"/>
  <c r="O6" i="1"/>
  <c r="O13" i="1" s="1"/>
  <c r="F6" i="1"/>
  <c r="R17" i="1"/>
  <c r="R18" i="1"/>
  <c r="R19" i="1"/>
  <c r="R20" i="1"/>
  <c r="R16" i="1"/>
  <c r="L17" i="1"/>
  <c r="L18" i="1"/>
  <c r="L19" i="1"/>
  <c r="L20" i="1"/>
  <c r="L16" i="1"/>
  <c r="L21" i="1" s="1"/>
  <c r="I17" i="1"/>
  <c r="I18" i="1"/>
  <c r="I19" i="1"/>
  <c r="I20" i="1"/>
  <c r="I16" i="1"/>
  <c r="Q13" i="1"/>
  <c r="K13" i="1"/>
  <c r="R6" i="1"/>
  <c r="L7" i="1"/>
  <c r="L8" i="1"/>
  <c r="L9" i="1"/>
  <c r="L10" i="1"/>
  <c r="L11" i="1"/>
  <c r="L6" i="1"/>
  <c r="E13" i="1"/>
  <c r="F11" i="1"/>
  <c r="S8" i="1" l="1"/>
  <c r="R21" i="1"/>
  <c r="I21" i="1"/>
  <c r="L13" i="1"/>
  <c r="R13" i="1"/>
  <c r="I6" i="1"/>
  <c r="S6" i="1" s="1"/>
  <c r="I7" i="1"/>
  <c r="S7" i="1" s="1"/>
  <c r="I8" i="1"/>
  <c r="I9" i="1"/>
  <c r="S9" i="1" s="1"/>
  <c r="I10" i="1"/>
  <c r="I11" i="1"/>
  <c r="S11" i="1" s="1"/>
  <c r="H13" i="1"/>
  <c r="F10" i="1"/>
  <c r="S10" i="1" s="1"/>
  <c r="F17" i="1"/>
  <c r="S17" i="1" s="1"/>
  <c r="F18" i="1"/>
  <c r="S18" i="1" s="1"/>
  <c r="F19" i="1"/>
  <c r="S19" i="1" s="1"/>
  <c r="F20" i="1"/>
  <c r="S20" i="1" s="1"/>
  <c r="F16" i="1"/>
  <c r="S16" i="1" s="1"/>
  <c r="F7" i="1"/>
  <c r="F8" i="1"/>
  <c r="F9" i="1"/>
  <c r="F13" i="1" l="1"/>
  <c r="S21" i="1" a="1"/>
  <c r="S21" i="1" s="1"/>
  <c r="I13" i="1"/>
  <c r="S13" i="1" s="1"/>
  <c r="F21" i="1"/>
  <c r="E23" i="1" l="1"/>
  <c r="E21" i="1"/>
  <c r="E24" i="1" l="1"/>
  <c r="E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tc={2894FC7F-5448-4E61-8175-A6394199B727}</author>
  </authors>
  <commentList>
    <comment ref="B28" authorId="0" shapeId="0" xr:uid="{2894FC7F-5448-4E61-8175-A6394199B727}">
      <text>
        <t>[Threaded comment]
Your version of Excel allows you to read this threaded comment; however, any edits to it will get removed if the file is opened in a newer version of Excel. Learn more: https://go.microsoft.com/fwlink/?linkid=870924
Comment:
    Check with the CFO e-mail if all concerns were attended to.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<sst xmlns="http://schemas.openxmlformats.org/spreadsheetml/2006/main" count="70" uniqueCount="46">
  <si>
    <t xml:space="preserve">APPENDIX A - PRICING SHEET </t>
  </si>
  <si>
    <t>Specification / Description A</t>
  </si>
  <si>
    <t>TOTAL AMOUNT</t>
  </si>
  <si>
    <t>TOTAL COSTS</t>
  </si>
  <si>
    <t>Other Items not included in above - BIDDER TO SPECIFY</t>
  </si>
  <si>
    <t>Notes:</t>
  </si>
  <si>
    <t>Pricing must cover all items detailed in the Terms of Reference</t>
  </si>
  <si>
    <t>Date:</t>
  </si>
  <si>
    <t>Service Provider Name</t>
  </si>
  <si>
    <t>Name of Person Signing</t>
  </si>
  <si>
    <t>Signature</t>
  </si>
  <si>
    <t>Total Year 1</t>
  </si>
  <si>
    <t>Total Year 2</t>
  </si>
  <si>
    <t xml:space="preserve">  Year 1</t>
  </si>
  <si>
    <t>Year 2</t>
  </si>
  <si>
    <t>Year 3</t>
  </si>
  <si>
    <t>No</t>
  </si>
  <si>
    <t xml:space="preserve">Quantity of  goods/ Service </t>
  </si>
  <si>
    <t>Total Year 3</t>
  </si>
  <si>
    <t>Unit Price ( Ex Vat)</t>
  </si>
  <si>
    <t>Total VAT excl</t>
  </si>
  <si>
    <t>Pricing must include Value Added Tax (VAT) at the end if the bidder is registered for VAT.</t>
  </si>
  <si>
    <t>Service provider should complete blocks in yellow. Total values in this spreadsheet are automatically calculated and filled in.</t>
  </si>
  <si>
    <t xml:space="preserve">TOTAL BID PRICE </t>
  </si>
  <si>
    <t>VAT (if VAT registered)</t>
  </si>
  <si>
    <t>OPTIONAL /ADDITIONAL</t>
  </si>
  <si>
    <t>Year 4</t>
  </si>
  <si>
    <t>Total Year 4</t>
  </si>
  <si>
    <t>Total for five (05) years</t>
  </si>
  <si>
    <t>Service Provider to check that the totals include all items quoted and to check the overall bid price for completeness and accuracy.</t>
  </si>
  <si>
    <t xml:space="preserve">APPOINTMENT OF THE SERVICE PROVIDER FOR PROVISION OF A HOSTED MEETING MANAGEMENT SOLUTION FOR A PERIOD OF FOUR (04) YEARS </t>
  </si>
  <si>
    <t>Additional Information</t>
  </si>
  <si>
    <t xml:space="preserve">Retrieval: Shuttle Service within 24 Hours </t>
  </si>
  <si>
    <t>Documents delivery and collection</t>
  </si>
  <si>
    <t xml:space="preserve">Retrieval: Express service  </t>
  </si>
  <si>
    <t>Documents delivery and collection on same day delivery or collection</t>
  </si>
  <si>
    <t>Fax/sending of electronic documents</t>
  </si>
  <si>
    <t>Boxes fees</t>
  </si>
  <si>
    <t>Destruction and handling fee</t>
  </si>
  <si>
    <t>Consumable ( boxes and labels)</t>
  </si>
  <si>
    <t>Permannt withdrawal of files from current provider</t>
  </si>
  <si>
    <t>Total Year 5</t>
  </si>
  <si>
    <t>Transport cost from service provider ‘s address to BANKSETA office per km( AA Rate per km R4.95)</t>
  </si>
  <si>
    <t>(Automobile Association) reimbursement rate per kilometre R4.95)</t>
  </si>
  <si>
    <t xml:space="preserve">                           Bid No: BBS/2026/RFQ1801</t>
  </si>
  <si>
    <t>Year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</si>
</sst>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\ #,##0.00"/>
    <numFmt numFmtId="165" formatCode="&quot;R&quot;#,##0.00"/>
    <numFmt numFmtId="166" formatCode="0;[Red]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b/>
      <u/>
      <sz val="12"/>
      <color rgb="FFFF0000"/>
      <name val="Arial"/>
      <family val="2"/>
    </font>
    <font>
      <b/>
      <u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b/>
      <sz val="14"/>
      <color indexed="8"/>
      <name val="Arial"/>
      <family val="2"/>
    </font>
    <font>
      <b/>
      <u/>
      <sz val="14"/>
      <color indexed="8"/>
      <name val="Arial"/>
      <family val="2"/>
    </font>
    <font>
      <b/>
      <u/>
      <sz val="16"/>
      <color indexed="8"/>
      <name val="Arial"/>
      <family val="2"/>
    </font>
    <font>
      <sz val="13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3"/>
      <color rgb="FFFF0000"/>
      <name val="Arial"/>
      <family val="2"/>
    </font>
    <font>
      <b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2" borderId="15" xfId="0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 applyProtection="1">
      <alignment horizontal="lef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22" xfId="0" applyNumberFormat="1" applyFont="1" applyFill="1" applyBorder="1" applyAlignment="1">
      <alignment horizontal="center"/>
    </xf>
    <xf numFmtId="164" fontId="6" fillId="7" borderId="19" xfId="0" applyNumberFormat="1" applyFont="1" applyFill="1" applyBorder="1" applyAlignment="1">
      <alignment horizontal="left"/>
    </xf>
    <xf numFmtId="0" fontId="6" fillId="4" borderId="2" xfId="0" applyFont="1" applyFill="1" applyBorder="1" applyAlignment="1" applyProtection="1">
      <alignment horizontal="left"/>
      <protection locked="0"/>
    </xf>
    <xf numFmtId="0" fontId="6" fillId="4" borderId="5" xfId="0" applyFont="1" applyFill="1" applyBorder="1" applyAlignment="1" applyProtection="1">
      <alignment horizontal="left"/>
      <protection locked="0"/>
    </xf>
    <xf numFmtId="164" fontId="6" fillId="7" borderId="1" xfId="0" applyNumberFormat="1" applyFont="1" applyFill="1" applyBorder="1" applyAlignment="1" applyProtection="1">
      <alignment horizontal="left"/>
      <protection locked="0"/>
    </xf>
    <xf numFmtId="164" fontId="6" fillId="0" borderId="1" xfId="0" applyNumberFormat="1" applyFont="1" applyBorder="1" applyAlignment="1" applyProtection="1">
      <alignment horizontal="right"/>
      <protection locked="0"/>
    </xf>
    <xf numFmtId="164" fontId="6" fillId="3" borderId="20" xfId="0" applyNumberFormat="1" applyFont="1" applyFill="1" applyBorder="1" applyAlignment="1">
      <alignment horizontal="center"/>
    </xf>
    <xf numFmtId="164" fontId="6" fillId="6" borderId="19" xfId="0" applyNumberFormat="1" applyFont="1" applyFill="1" applyBorder="1" applyAlignment="1">
      <alignment horizontal="left"/>
    </xf>
    <xf numFmtId="0" fontId="6" fillId="3" borderId="21" xfId="0" applyFont="1" applyFill="1" applyBorder="1" applyAlignment="1">
      <alignment horizontal="left" wrapText="1"/>
    </xf>
    <xf numFmtId="0" fontId="2" fillId="3" borderId="16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11" fillId="0" borderId="0" xfId="1" applyFont="1" applyAlignment="1">
      <alignment horizontal="left"/>
    </xf>
    <xf numFmtId="164" fontId="6" fillId="3" borderId="0" xfId="0" applyNumberFormat="1" applyFont="1" applyFill="1" applyAlignment="1">
      <alignment horizontal="left"/>
    </xf>
    <xf numFmtId="0" fontId="8" fillId="0" borderId="0" xfId="1" applyFont="1" applyAlignment="1">
      <alignment horizontal="left"/>
    </xf>
    <xf numFmtId="0" fontId="11" fillId="0" borderId="6" xfId="0" applyFont="1" applyBorder="1" applyAlignment="1">
      <alignment horizontal="left" wrapText="1"/>
    </xf>
    <xf numFmtId="44" fontId="2" fillId="3" borderId="1" xfId="0" applyNumberFormat="1" applyFont="1" applyFill="1" applyBorder="1" applyAlignment="1">
      <alignment horizontal="center" vertical="center"/>
    </xf>
    <xf numFmtId="166" fontId="6" fillId="7" borderId="1" xfId="0" applyNumberFormat="1" applyFont="1" applyFill="1" applyBorder="1" applyAlignment="1" applyProtection="1">
      <alignment horizontal="left"/>
      <protection locked="0"/>
    </xf>
    <xf numFmtId="0" fontId="10" fillId="5" borderId="8" xfId="0" applyFont="1" applyFill="1" applyBorder="1" applyAlignment="1">
      <alignment horizontal="left" wrapText="1"/>
    </xf>
    <xf numFmtId="164" fontId="6" fillId="0" borderId="23" xfId="0" applyNumberFormat="1" applyFont="1" applyBorder="1" applyAlignment="1">
      <alignment horizontal="left"/>
    </xf>
    <xf numFmtId="164" fontId="6" fillId="6" borderId="18" xfId="0" applyNumberFormat="1" applyFont="1" applyFill="1" applyBorder="1" applyAlignment="1">
      <alignment horizontal="left"/>
    </xf>
    <xf numFmtId="0" fontId="10" fillId="3" borderId="0" xfId="0" applyFont="1" applyFill="1" applyAlignment="1">
      <alignment horizontal="center" vertical="center" wrapText="1"/>
    </xf>
    <xf numFmtId="164" fontId="6" fillId="3" borderId="1" xfId="0" applyNumberFormat="1" applyFont="1" applyFill="1" applyBorder="1" applyAlignment="1" applyProtection="1">
      <alignment horizontal="left"/>
      <protection locked="0"/>
    </xf>
    <xf numFmtId="0" fontId="5" fillId="0" borderId="16" xfId="0" applyFont="1" applyBorder="1"/>
    <xf numFmtId="164" fontId="6" fillId="0" borderId="24" xfId="0" applyNumberFormat="1" applyFont="1" applyBorder="1" applyAlignment="1">
      <alignment horizontal="left"/>
    </xf>
    <xf numFmtId="0" fontId="6" fillId="8" borderId="22" xfId="0" applyFont="1" applyFill="1" applyBorder="1" applyAlignment="1">
      <alignment vertical="center" wrapText="1"/>
    </xf>
    <xf numFmtId="0" fontId="14" fillId="0" borderId="0" xfId="0" applyFont="1"/>
    <xf numFmtId="0" fontId="12" fillId="0" borderId="0" xfId="0" applyFont="1" applyAlignment="1">
      <alignment wrapText="1"/>
    </xf>
    <xf numFmtId="0" fontId="8" fillId="0" borderId="0" xfId="1" applyFont="1"/>
    <xf numFmtId="0" fontId="8" fillId="0" borderId="16" xfId="1" applyFont="1" applyBorder="1"/>
    <xf numFmtId="0" fontId="8" fillId="0" borderId="26" xfId="1" applyFont="1" applyBorder="1" applyAlignment="1">
      <alignment horizontal="center"/>
    </xf>
    <xf numFmtId="0" fontId="8" fillId="0" borderId="7" xfId="1" applyFont="1" applyBorder="1" applyAlignment="1">
      <alignment horizontal="left"/>
    </xf>
    <xf numFmtId="0" fontId="2" fillId="7" borderId="7" xfId="0" applyFont="1" applyFill="1" applyBorder="1" applyAlignment="1">
      <alignment horizontal="left"/>
    </xf>
    <xf numFmtId="0" fontId="8" fillId="7" borderId="7" xfId="0" applyFont="1" applyFill="1" applyBorder="1" applyAlignment="1">
      <alignment horizontal="left"/>
    </xf>
    <xf numFmtId="0" fontId="2" fillId="7" borderId="28" xfId="0" applyFont="1" applyFill="1" applyBorder="1" applyAlignment="1">
      <alignment horizontal="left"/>
    </xf>
    <xf numFmtId="0" fontId="15" fillId="0" borderId="25" xfId="1" applyFont="1" applyBorder="1"/>
    <xf numFmtId="0" fontId="15" fillId="0" borderId="6" xfId="1" applyFont="1" applyBorder="1"/>
    <xf numFmtId="0" fontId="16" fillId="0" borderId="0" xfId="0" applyFont="1" applyAlignment="1">
      <alignment horizontal="left"/>
    </xf>
    <xf numFmtId="0" fontId="17" fillId="0" borderId="0" xfId="0" applyFont="1"/>
    <xf numFmtId="0" fontId="19" fillId="0" borderId="6" xfId="1" applyFont="1" applyBorder="1"/>
    <xf numFmtId="0" fontId="6" fillId="0" borderId="0" xfId="0" applyFont="1"/>
    <xf numFmtId="0" fontId="7" fillId="2" borderId="0" xfId="0" applyFont="1" applyFill="1" applyAlignment="1">
      <alignment horizontal="center" vertical="center" wrapText="1"/>
    </xf>
    <xf numFmtId="0" fontId="20" fillId="5" borderId="22" xfId="0" applyFont="1" applyFill="1" applyBorder="1" applyAlignment="1">
      <alignment wrapText="1"/>
    </xf>
    <xf numFmtId="0" fontId="20" fillId="5" borderId="22" xfId="0" applyFont="1" applyFill="1" applyBorder="1" applyAlignment="1">
      <alignment horizontal="left" vertical="center" wrapText="1"/>
    </xf>
    <xf numFmtId="0" fontId="20" fillId="5" borderId="22" xfId="0" applyFont="1" applyFill="1" applyBorder="1" applyAlignment="1">
      <alignment horizontal="center" wrapText="1"/>
    </xf>
    <xf numFmtId="0" fontId="20" fillId="5" borderId="22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20" fillId="3" borderId="22" xfId="0" applyFont="1" applyFill="1" applyBorder="1"/>
    <xf numFmtId="0" fontId="20" fillId="3" borderId="23" xfId="0" applyFont="1" applyFill="1" applyBorder="1"/>
    <xf numFmtId="0" fontId="10" fillId="5" borderId="22" xfId="0" applyFont="1" applyFill="1" applyBorder="1" applyAlignment="1">
      <alignment horizontal="left" wrapText="1"/>
    </xf>
    <xf numFmtId="165" fontId="6" fillId="3" borderId="11" xfId="0" applyNumberFormat="1" applyFont="1" applyFill="1" applyBorder="1" applyAlignment="1">
      <alignment horizontal="center" wrapText="1"/>
    </xf>
    <xf numFmtId="165" fontId="6" fillId="3" borderId="4" xfId="0" applyNumberFormat="1" applyFont="1" applyFill="1" applyBorder="1" applyAlignment="1">
      <alignment horizontal="center" wrapText="1"/>
    </xf>
    <xf numFmtId="0" fontId="6" fillId="4" borderId="2" xfId="0" applyFont="1" applyFill="1" applyBorder="1" applyAlignment="1" applyProtection="1">
      <alignment horizontal="left"/>
      <protection locked="0"/>
    </xf>
    <xf numFmtId="0" fontId="6" fillId="4" borderId="5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165" fontId="18" fillId="3" borderId="13" xfId="0" applyNumberFormat="1" applyFont="1" applyFill="1" applyBorder="1" applyAlignment="1">
      <alignment horizontal="center" vertical="center" wrapText="1"/>
    </xf>
    <xf numFmtId="165" fontId="18" fillId="3" borderId="14" xfId="0" applyNumberFormat="1" applyFont="1" applyFill="1" applyBorder="1" applyAlignment="1">
      <alignment horizontal="center" vertical="center" wrapText="1"/>
    </xf>
    <xf numFmtId="165" fontId="9" fillId="3" borderId="12" xfId="0" applyNumberFormat="1" applyFont="1" applyFill="1" applyBorder="1" applyAlignment="1">
      <alignment horizontal="center" wrapText="1"/>
    </xf>
    <xf numFmtId="165" fontId="9" fillId="3" borderId="5" xfId="0" applyNumberFormat="1" applyFont="1" applyFill="1" applyBorder="1" applyAlignment="1">
      <alignment horizont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8" fillId="0" borderId="6" xfId="1" applyFont="1" applyBorder="1" applyAlignment="1">
      <alignment horizontal="left"/>
    </xf>
    <xf numFmtId="0" fontId="8" fillId="0" borderId="0" xfId="1" applyFont="1" applyAlignment="1">
      <alignment horizontal="left"/>
    </xf>
    <xf numFmtId="15" fontId="8" fillId="7" borderId="0" xfId="0" applyNumberFormat="1" applyFont="1" applyFill="1" applyAlignment="1" applyProtection="1">
      <alignment horizontal="center"/>
      <protection locked="0"/>
    </xf>
    <xf numFmtId="0" fontId="8" fillId="7" borderId="0" xfId="0" applyFont="1" applyFill="1" applyAlignment="1" applyProtection="1">
      <alignment horizontal="center"/>
      <protection locked="0"/>
    </xf>
    <xf numFmtId="0" fontId="2" fillId="7" borderId="27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0" fontId="9" fillId="0" borderId="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7" xfId="0" applyFont="1" applyBorder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6" fillId="3" borderId="29" xfId="0" applyFont="1" applyFill="1" applyBorder="1" applyAlignment="1">
      <alignment horizontal="left" wrapText="1"/>
    </xf>
    <xf numFmtId="0" fontId="6" fillId="3" borderId="30" xfId="0" applyFont="1" applyFill="1" applyBorder="1" applyAlignment="1">
      <alignment horizontal="left" wrapText="1"/>
    </xf>
    <xf numFmtId="0" fontId="6" fillId="8" borderId="2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111761</xdr:colOff>
      <xdr:row>0</xdr:row>
      <xdr:rowOff>1</xdr:rowOff>
    </xdr:from>
    <xdr:to>
      <xdr:col>1</xdr:col>
      <xdr:colOff>2497667</xdr:colOff>
      <xdr:row>3</xdr:row>
      <xdr:rowOff>549910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1" y="1"/>
          <a:ext cx="3012016" cy="246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apula Sathekge" id="{94D3138C-8894-475E-BBFF-F6FD83766D21}" userId="S::RapulaS@bankseta.org.za::4a67c996-4cf9-4758-a6f7-c4fd0bbca54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8" dT="2023-04-04T09:43:52.02" personId="{94D3138C-8894-475E-BBFF-F6FD83766D21}" id="{2894FC7F-5448-4E61-8175-A6394199B727}">
    <text>Check with the CFO e-mail if all concerns were attended to.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6"/>
  <sheetViews>
    <sheetView tabSelected="1" topLeftCell="A12" zoomScale="75" zoomScaleNormal="75" zoomScaleSheetLayoutView="100" workbookViewId="0">
      <selection activeCell="O15" sqref="O15"/>
    </sheetView>
  </sheetViews>
  <sheetFormatPr defaultColWidth="9.109375" defaultRowHeight="50.1" customHeight="1" x14ac:dyDescent="0.25"/>
  <cols>
    <col min="1" max="1" width="9.109375" style="4"/>
    <col min="2" max="2" width="43.6640625" style="4" customWidth="1"/>
    <col min="3" max="3" width="32.44140625" style="4" customWidth="1"/>
    <col min="4" max="4" width="30.77734375" style="4" customWidth="1"/>
    <col min="5" max="5" width="32.88671875" style="4" customWidth="1"/>
    <col min="6" max="6" width="20.44140625" style="4" customWidth="1"/>
    <col min="7" max="7" width="18.5546875" style="4" customWidth="1"/>
    <col min="8" max="8" width="26.33203125" style="4" customWidth="1"/>
    <col min="9" max="18" width="22.44140625" style="4" customWidth="1"/>
    <col min="19" max="19" width="27.88671875" style="4" customWidth="1"/>
    <col min="20" max="16384" width="9.109375" style="4"/>
  </cols>
  <sheetData>
    <row r="1" spans="1:19" ht="50.1" customHeight="1" x14ac:dyDescent="0.25"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0.1" customHeight="1" x14ac:dyDescent="0.25">
      <c r="B2" s="1"/>
      <c r="C2" s="81" t="s">
        <v>30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3"/>
    </row>
    <row r="3" spans="1:19" ht="52.8" customHeight="1" x14ac:dyDescent="0.4">
      <c r="B3" s="1"/>
      <c r="C3" s="34" t="s">
        <v>44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9" ht="50.4" customHeight="1" thickBot="1" x14ac:dyDescent="0.35">
      <c r="B4" s="1"/>
      <c r="C4" s="48"/>
      <c r="D4" s="84" t="s">
        <v>13</v>
      </c>
      <c r="E4" s="84"/>
      <c r="F4" s="84"/>
      <c r="G4" s="84" t="s">
        <v>14</v>
      </c>
      <c r="H4" s="87"/>
      <c r="I4" s="87"/>
      <c r="J4" s="84" t="s">
        <v>15</v>
      </c>
      <c r="K4" s="87"/>
      <c r="L4" s="87"/>
      <c r="M4" s="84" t="s">
        <v>26</v>
      </c>
      <c r="N4" s="87"/>
      <c r="O4" s="87"/>
      <c r="P4" s="84" t="s">
        <v>45</v>
      </c>
      <c r="Q4" s="87"/>
      <c r="R4" s="87"/>
      <c r="S4" s="33" t="s">
        <v>28</v>
      </c>
    </row>
    <row r="5" spans="1:19" ht="73.2" customHeight="1" thickTop="1" thickBot="1" x14ac:dyDescent="0.3">
      <c r="A5" s="5" t="s">
        <v>16</v>
      </c>
      <c r="B5" s="54" t="s">
        <v>1</v>
      </c>
      <c r="C5" s="49" t="s">
        <v>31</v>
      </c>
      <c r="D5" s="5" t="s">
        <v>17</v>
      </c>
      <c r="E5" s="5" t="s">
        <v>19</v>
      </c>
      <c r="F5" s="5" t="s">
        <v>11</v>
      </c>
      <c r="G5" s="5" t="s">
        <v>17</v>
      </c>
      <c r="H5" s="5" t="s">
        <v>19</v>
      </c>
      <c r="I5" s="5" t="s">
        <v>12</v>
      </c>
      <c r="J5" s="5" t="s">
        <v>17</v>
      </c>
      <c r="K5" s="5" t="s">
        <v>19</v>
      </c>
      <c r="L5" s="5" t="s">
        <v>18</v>
      </c>
      <c r="M5" s="5" t="s">
        <v>17</v>
      </c>
      <c r="N5" s="5" t="s">
        <v>19</v>
      </c>
      <c r="O5" s="5" t="s">
        <v>27</v>
      </c>
      <c r="P5" s="5" t="s">
        <v>17</v>
      </c>
      <c r="Q5" s="5" t="s">
        <v>19</v>
      </c>
      <c r="R5" s="5" t="s">
        <v>41</v>
      </c>
      <c r="S5" s="5" t="s">
        <v>2</v>
      </c>
    </row>
    <row r="6" spans="1:19" ht="64.5" customHeight="1" x14ac:dyDescent="0.3">
      <c r="A6" s="26">
        <v>1</v>
      </c>
      <c r="B6" s="50" t="s">
        <v>32</v>
      </c>
      <c r="C6" s="50" t="s">
        <v>33</v>
      </c>
      <c r="D6" s="55">
        <v>1</v>
      </c>
      <c r="E6" s="6">
        <v>0</v>
      </c>
      <c r="F6" s="24">
        <f>D6*E6</f>
        <v>0</v>
      </c>
      <c r="G6" s="55">
        <v>1</v>
      </c>
      <c r="H6" s="6">
        <v>0</v>
      </c>
      <c r="I6" s="24">
        <f t="shared" ref="I6:I12" si="0">G6*H6</f>
        <v>0</v>
      </c>
      <c r="J6" s="55">
        <v>1</v>
      </c>
      <c r="K6" s="6">
        <v>0</v>
      </c>
      <c r="L6" s="24">
        <f t="shared" ref="L6:L12" si="1">J6*K6</f>
        <v>0</v>
      </c>
      <c r="M6" s="55">
        <v>1</v>
      </c>
      <c r="N6" s="6">
        <v>0</v>
      </c>
      <c r="O6" s="24">
        <f t="shared" ref="O6:O12" si="2">M6*N6</f>
        <v>0</v>
      </c>
      <c r="P6" s="55">
        <v>1</v>
      </c>
      <c r="Q6" s="6">
        <v>0</v>
      </c>
      <c r="R6" s="24">
        <f t="shared" ref="R6:R12" si="3">P6*Q6</f>
        <v>0</v>
      </c>
      <c r="S6" s="7">
        <f>SUM(R6+O6+L6+I6+F6)</f>
        <v>0</v>
      </c>
    </row>
    <row r="7" spans="1:19" ht="50.1" customHeight="1" x14ac:dyDescent="0.3">
      <c r="A7" s="26">
        <v>2</v>
      </c>
      <c r="B7" s="51" t="s">
        <v>34</v>
      </c>
      <c r="C7" s="52" t="s">
        <v>35</v>
      </c>
      <c r="D7" s="55">
        <v>1</v>
      </c>
      <c r="E7" s="6">
        <v>0</v>
      </c>
      <c r="F7" s="24">
        <f t="shared" ref="F7:F12" si="4">D7*E7</f>
        <v>0</v>
      </c>
      <c r="G7" s="55">
        <v>1</v>
      </c>
      <c r="H7" s="6">
        <v>0</v>
      </c>
      <c r="I7" s="24">
        <f t="shared" si="0"/>
        <v>0</v>
      </c>
      <c r="J7" s="55">
        <v>1</v>
      </c>
      <c r="K7" s="6">
        <v>0</v>
      </c>
      <c r="L7" s="24">
        <f t="shared" si="1"/>
        <v>0</v>
      </c>
      <c r="M7" s="55">
        <v>1</v>
      </c>
      <c r="N7" s="6">
        <v>0</v>
      </c>
      <c r="O7" s="24">
        <f t="shared" si="2"/>
        <v>0</v>
      </c>
      <c r="P7" s="55">
        <v>1</v>
      </c>
      <c r="Q7" s="6">
        <v>0</v>
      </c>
      <c r="R7" s="24">
        <f t="shared" si="3"/>
        <v>0</v>
      </c>
      <c r="S7" s="7">
        <f t="shared" ref="S7:S13" si="5">SUM(R7+O7+L7+I7+F7)</f>
        <v>0</v>
      </c>
    </row>
    <row r="8" spans="1:19" ht="50.1" customHeight="1" x14ac:dyDescent="0.3">
      <c r="A8" s="26">
        <v>3</v>
      </c>
      <c r="B8" s="50" t="s">
        <v>36</v>
      </c>
      <c r="C8" s="50" t="s">
        <v>37</v>
      </c>
      <c r="D8" s="55">
        <v>2000</v>
      </c>
      <c r="E8" s="6">
        <v>0</v>
      </c>
      <c r="F8" s="24">
        <f t="shared" si="4"/>
        <v>0</v>
      </c>
      <c r="G8" s="55">
        <v>2000</v>
      </c>
      <c r="H8" s="6">
        <v>0</v>
      </c>
      <c r="I8" s="24">
        <f t="shared" si="0"/>
        <v>0</v>
      </c>
      <c r="J8" s="55">
        <v>2000</v>
      </c>
      <c r="K8" s="6">
        <v>0</v>
      </c>
      <c r="L8" s="24">
        <f t="shared" si="1"/>
        <v>0</v>
      </c>
      <c r="M8" s="55">
        <v>2000</v>
      </c>
      <c r="N8" s="6">
        <v>0</v>
      </c>
      <c r="O8" s="24">
        <f t="shared" si="2"/>
        <v>0</v>
      </c>
      <c r="P8" s="55">
        <v>2000</v>
      </c>
      <c r="Q8" s="6">
        <v>0</v>
      </c>
      <c r="R8" s="24">
        <f t="shared" si="3"/>
        <v>0</v>
      </c>
      <c r="S8" s="7">
        <f t="shared" si="5"/>
        <v>0</v>
      </c>
    </row>
    <row r="9" spans="1:19" ht="50.1" customHeight="1" x14ac:dyDescent="0.3">
      <c r="A9" s="26">
        <v>4</v>
      </c>
      <c r="B9" s="50" t="s">
        <v>38</v>
      </c>
      <c r="C9" s="53"/>
      <c r="D9" s="55">
        <v>1</v>
      </c>
      <c r="E9" s="6">
        <v>0</v>
      </c>
      <c r="F9" s="24">
        <f t="shared" si="4"/>
        <v>0</v>
      </c>
      <c r="G9" s="55">
        <v>1</v>
      </c>
      <c r="H9" s="6">
        <v>0</v>
      </c>
      <c r="I9" s="24">
        <f t="shared" si="0"/>
        <v>0</v>
      </c>
      <c r="J9" s="55">
        <v>1</v>
      </c>
      <c r="K9" s="6">
        <v>0</v>
      </c>
      <c r="L9" s="24">
        <f t="shared" si="1"/>
        <v>0</v>
      </c>
      <c r="M9" s="55">
        <v>1</v>
      </c>
      <c r="N9" s="6">
        <v>0</v>
      </c>
      <c r="O9" s="24">
        <f t="shared" si="2"/>
        <v>0</v>
      </c>
      <c r="P9" s="55">
        <v>1</v>
      </c>
      <c r="Q9" s="6">
        <v>0</v>
      </c>
      <c r="R9" s="24">
        <f t="shared" si="3"/>
        <v>0</v>
      </c>
      <c r="S9" s="7">
        <f t="shared" si="5"/>
        <v>0</v>
      </c>
    </row>
    <row r="10" spans="1:19" ht="50.1" customHeight="1" x14ac:dyDescent="0.3">
      <c r="A10" s="26">
        <v>5</v>
      </c>
      <c r="B10" s="50" t="s">
        <v>39</v>
      </c>
      <c r="C10" s="53"/>
      <c r="D10" s="55">
        <v>1</v>
      </c>
      <c r="E10" s="6">
        <v>0</v>
      </c>
      <c r="F10" s="24">
        <f t="shared" si="4"/>
        <v>0</v>
      </c>
      <c r="G10" s="55">
        <v>1</v>
      </c>
      <c r="H10" s="6">
        <v>0</v>
      </c>
      <c r="I10" s="24">
        <f t="shared" si="0"/>
        <v>0</v>
      </c>
      <c r="J10" s="55">
        <v>1</v>
      </c>
      <c r="K10" s="6">
        <v>0</v>
      </c>
      <c r="L10" s="24">
        <f t="shared" si="1"/>
        <v>0</v>
      </c>
      <c r="M10" s="55">
        <v>1</v>
      </c>
      <c r="N10" s="6">
        <v>0</v>
      </c>
      <c r="O10" s="24">
        <f t="shared" si="2"/>
        <v>0</v>
      </c>
      <c r="P10" s="55">
        <v>1</v>
      </c>
      <c r="Q10" s="6">
        <v>0</v>
      </c>
      <c r="R10" s="24">
        <f t="shared" si="3"/>
        <v>0</v>
      </c>
      <c r="S10" s="7">
        <f t="shared" si="5"/>
        <v>0</v>
      </c>
    </row>
    <row r="11" spans="1:19" ht="50.1" customHeight="1" x14ac:dyDescent="0.3">
      <c r="A11" s="57">
        <v>6</v>
      </c>
      <c r="B11" s="50" t="s">
        <v>40</v>
      </c>
      <c r="C11" s="50"/>
      <c r="D11" s="55">
        <v>2000</v>
      </c>
      <c r="E11" s="6">
        <v>0</v>
      </c>
      <c r="F11" s="24">
        <f t="shared" si="4"/>
        <v>0</v>
      </c>
      <c r="G11" s="55">
        <v>2000</v>
      </c>
      <c r="H11" s="6">
        <v>0</v>
      </c>
      <c r="I11" s="24">
        <f t="shared" si="0"/>
        <v>0</v>
      </c>
      <c r="J11" s="55">
        <v>2000</v>
      </c>
      <c r="K11" s="6">
        <v>0</v>
      </c>
      <c r="L11" s="24">
        <f t="shared" si="1"/>
        <v>0</v>
      </c>
      <c r="M11" s="55">
        <v>2000</v>
      </c>
      <c r="N11" s="6">
        <v>0</v>
      </c>
      <c r="O11" s="24">
        <f t="shared" si="2"/>
        <v>0</v>
      </c>
      <c r="P11" s="55">
        <v>2000</v>
      </c>
      <c r="Q11" s="6">
        <v>0</v>
      </c>
      <c r="R11" s="24">
        <f t="shared" si="3"/>
        <v>0</v>
      </c>
      <c r="S11" s="7">
        <f t="shared" si="5"/>
        <v>0</v>
      </c>
    </row>
    <row r="12" spans="1:19" ht="50.1" customHeight="1" x14ac:dyDescent="0.3">
      <c r="A12" s="57">
        <v>7</v>
      </c>
      <c r="B12" s="50" t="s">
        <v>42</v>
      </c>
      <c r="C12" s="50" t="s">
        <v>43</v>
      </c>
      <c r="D12" s="55">
        <v>1</v>
      </c>
      <c r="E12" s="6">
        <v>0</v>
      </c>
      <c r="F12" s="24">
        <f t="shared" si="4"/>
        <v>0</v>
      </c>
      <c r="G12" s="56">
        <v>1</v>
      </c>
      <c r="H12" s="6">
        <v>0</v>
      </c>
      <c r="I12" s="24">
        <f t="shared" si="0"/>
        <v>0</v>
      </c>
      <c r="J12" s="56">
        <v>1</v>
      </c>
      <c r="K12" s="6">
        <v>0</v>
      </c>
      <c r="L12" s="24">
        <f t="shared" si="1"/>
        <v>0</v>
      </c>
      <c r="M12" s="56">
        <v>1</v>
      </c>
      <c r="N12" s="6">
        <v>0</v>
      </c>
      <c r="O12" s="24">
        <f t="shared" si="2"/>
        <v>0</v>
      </c>
      <c r="P12" s="56">
        <v>1</v>
      </c>
      <c r="Q12" s="6">
        <v>0</v>
      </c>
      <c r="R12" s="24">
        <f t="shared" si="3"/>
        <v>0</v>
      </c>
      <c r="S12" s="7">
        <f t="shared" si="5"/>
        <v>0</v>
      </c>
    </row>
    <row r="13" spans="1:19" ht="50.1" customHeight="1" thickBot="1" x14ac:dyDescent="0.35">
      <c r="B13" s="82" t="s">
        <v>3</v>
      </c>
      <c r="C13" s="83"/>
      <c r="D13" s="8"/>
      <c r="E13" s="9">
        <f>SUM(E6:E11)</f>
        <v>0</v>
      </c>
      <c r="F13" s="32">
        <f>SUM(F6:F11)</f>
        <v>0</v>
      </c>
      <c r="G13" s="27"/>
      <c r="H13" s="9">
        <f>SUM(H6:H11)</f>
        <v>0</v>
      </c>
      <c r="I13" s="32">
        <f>SUM(I6:I11)</f>
        <v>0</v>
      </c>
      <c r="J13" s="27"/>
      <c r="K13" s="9">
        <f>SUM(K6:K11)</f>
        <v>0</v>
      </c>
      <c r="L13" s="32">
        <f>SUM(L6:L11)</f>
        <v>0</v>
      </c>
      <c r="M13" s="27"/>
      <c r="N13" s="9">
        <f>SUM(N6:N11)</f>
        <v>0</v>
      </c>
      <c r="O13" s="32">
        <f>SUM(O6:O11)</f>
        <v>0</v>
      </c>
      <c r="P13" s="27"/>
      <c r="Q13" s="9">
        <f>SUM(Q6:Q11)</f>
        <v>0</v>
      </c>
      <c r="R13" s="32">
        <f>SUM(R6:R11)</f>
        <v>0</v>
      </c>
      <c r="S13" s="7">
        <f t="shared" si="5"/>
        <v>0</v>
      </c>
    </row>
    <row r="14" spans="1:19" ht="50.1" customHeight="1" thickTop="1" thickBot="1" x14ac:dyDescent="0.3"/>
    <row r="15" spans="1:19" ht="50.1" customHeight="1" thickBot="1" x14ac:dyDescent="0.3">
      <c r="B15" s="85" t="s">
        <v>4</v>
      </c>
      <c r="C15" s="86"/>
      <c r="D15" s="5" t="s">
        <v>17</v>
      </c>
      <c r="E15" s="5" t="s">
        <v>19</v>
      </c>
      <c r="F15" s="5" t="s">
        <v>11</v>
      </c>
      <c r="G15" s="5" t="s">
        <v>17</v>
      </c>
      <c r="H15" s="5" t="s">
        <v>19</v>
      </c>
      <c r="I15" s="5" t="s">
        <v>12</v>
      </c>
      <c r="J15" s="5" t="s">
        <v>17</v>
      </c>
      <c r="K15" s="5" t="s">
        <v>19</v>
      </c>
      <c r="L15" s="5" t="s">
        <v>18</v>
      </c>
      <c r="M15" s="5" t="s">
        <v>17</v>
      </c>
      <c r="N15" s="5" t="s">
        <v>19</v>
      </c>
      <c r="O15" s="5" t="s">
        <v>27</v>
      </c>
      <c r="P15" s="5" t="s">
        <v>17</v>
      </c>
      <c r="Q15" s="5" t="s">
        <v>19</v>
      </c>
      <c r="R15" s="5" t="s">
        <v>41</v>
      </c>
      <c r="S15" s="5" t="s">
        <v>28</v>
      </c>
    </row>
    <row r="16" spans="1:19" ht="50.1" customHeight="1" x14ac:dyDescent="0.3">
      <c r="B16" s="60">
        <v>1</v>
      </c>
      <c r="C16" s="61"/>
      <c r="D16" s="25"/>
      <c r="E16" s="6"/>
      <c r="F16" s="30">
        <f>D16*E16</f>
        <v>0</v>
      </c>
      <c r="G16" s="12"/>
      <c r="H16" s="12"/>
      <c r="I16" s="30">
        <f>G16*H16</f>
        <v>0</v>
      </c>
      <c r="J16" s="25"/>
      <c r="K16" s="6"/>
      <c r="L16" s="30">
        <f>J16*K16</f>
        <v>0</v>
      </c>
      <c r="M16" s="30"/>
      <c r="N16" s="30"/>
      <c r="O16" s="30"/>
      <c r="P16" s="25"/>
      <c r="Q16" s="6"/>
      <c r="R16" s="30">
        <f>P16*Q16</f>
        <v>0</v>
      </c>
      <c r="S16" s="13">
        <f>SUM(F16+I16+L16+R16)</f>
        <v>0</v>
      </c>
    </row>
    <row r="17" spans="2:19" ht="50.1" customHeight="1" x14ac:dyDescent="0.3">
      <c r="B17" s="60">
        <v>2</v>
      </c>
      <c r="C17" s="61"/>
      <c r="D17" s="25"/>
      <c r="E17" s="6"/>
      <c r="F17" s="30">
        <f t="shared" ref="F17:F20" si="6">D17*E17</f>
        <v>0</v>
      </c>
      <c r="G17" s="12"/>
      <c r="H17" s="12"/>
      <c r="I17" s="30">
        <f t="shared" ref="I17:I20" si="7">G17*H17</f>
        <v>0</v>
      </c>
      <c r="J17" s="25"/>
      <c r="K17" s="6"/>
      <c r="L17" s="30">
        <f t="shared" ref="L17:L20" si="8">J17*K17</f>
        <v>0</v>
      </c>
      <c r="M17" s="30"/>
      <c r="N17" s="30"/>
      <c r="O17" s="30"/>
      <c r="P17" s="25"/>
      <c r="Q17" s="6"/>
      <c r="R17" s="30">
        <f t="shared" ref="R17:R20" si="9">P17*Q17</f>
        <v>0</v>
      </c>
      <c r="S17" s="13">
        <f t="shared" ref="S17:S20" si="10">SUM(F17+I17+L17+R17)</f>
        <v>0</v>
      </c>
    </row>
    <row r="18" spans="2:19" ht="50.1" customHeight="1" x14ac:dyDescent="0.3">
      <c r="B18" s="60">
        <v>3</v>
      </c>
      <c r="C18" s="61"/>
      <c r="D18" s="25"/>
      <c r="E18" s="6"/>
      <c r="F18" s="30">
        <f t="shared" si="6"/>
        <v>0</v>
      </c>
      <c r="G18" s="12"/>
      <c r="H18" s="12"/>
      <c r="I18" s="30">
        <f t="shared" si="7"/>
        <v>0</v>
      </c>
      <c r="J18" s="25"/>
      <c r="K18" s="6"/>
      <c r="L18" s="30">
        <f t="shared" si="8"/>
        <v>0</v>
      </c>
      <c r="M18" s="30"/>
      <c r="N18" s="30"/>
      <c r="O18" s="30"/>
      <c r="P18" s="25"/>
      <c r="Q18" s="6"/>
      <c r="R18" s="30">
        <f t="shared" si="9"/>
        <v>0</v>
      </c>
      <c r="S18" s="13">
        <f t="shared" si="10"/>
        <v>0</v>
      </c>
    </row>
    <row r="19" spans="2:19" ht="50.1" customHeight="1" x14ac:dyDescent="0.3">
      <c r="B19" s="60">
        <v>4</v>
      </c>
      <c r="C19" s="61"/>
      <c r="D19" s="25"/>
      <c r="E19" s="6"/>
      <c r="F19" s="30">
        <f t="shared" si="6"/>
        <v>0</v>
      </c>
      <c r="G19" s="12"/>
      <c r="H19" s="12"/>
      <c r="I19" s="30">
        <f t="shared" si="7"/>
        <v>0</v>
      </c>
      <c r="J19" s="25"/>
      <c r="K19" s="6"/>
      <c r="L19" s="30">
        <f t="shared" si="8"/>
        <v>0</v>
      </c>
      <c r="M19" s="30"/>
      <c r="N19" s="30"/>
      <c r="O19" s="30"/>
      <c r="P19" s="25"/>
      <c r="Q19" s="6"/>
      <c r="R19" s="30">
        <f t="shared" si="9"/>
        <v>0</v>
      </c>
      <c r="S19" s="13">
        <f t="shared" si="10"/>
        <v>0</v>
      </c>
    </row>
    <row r="20" spans="2:19" ht="50.1" customHeight="1" x14ac:dyDescent="0.3">
      <c r="B20" s="10">
        <v>5</v>
      </c>
      <c r="C20" s="11"/>
      <c r="D20" s="25"/>
      <c r="E20" s="6"/>
      <c r="F20" s="30">
        <f t="shared" si="6"/>
        <v>0</v>
      </c>
      <c r="G20" s="12"/>
      <c r="H20" s="12"/>
      <c r="I20" s="30">
        <f t="shared" si="7"/>
        <v>0</v>
      </c>
      <c r="J20" s="25"/>
      <c r="K20" s="6"/>
      <c r="L20" s="30">
        <f t="shared" si="8"/>
        <v>0</v>
      </c>
      <c r="M20" s="30"/>
      <c r="N20" s="30"/>
      <c r="O20" s="30"/>
      <c r="P20" s="25"/>
      <c r="Q20" s="6"/>
      <c r="R20" s="30">
        <f t="shared" si="9"/>
        <v>0</v>
      </c>
      <c r="S20" s="13">
        <f t="shared" si="10"/>
        <v>0</v>
      </c>
    </row>
    <row r="21" spans="2:19" ht="50.1" customHeight="1" thickBot="1" x14ac:dyDescent="0.35">
      <c r="B21" s="62" t="s">
        <v>25</v>
      </c>
      <c r="C21" s="63"/>
      <c r="D21" s="14"/>
      <c r="E21" s="15">
        <f>SUM(E16:E20)</f>
        <v>0</v>
      </c>
      <c r="F21" s="15">
        <f>SUM(F16:F20)</f>
        <v>0</v>
      </c>
      <c r="G21" s="28"/>
      <c r="H21" s="28"/>
      <c r="I21" s="15">
        <f>SUM(I16:I20)</f>
        <v>0</v>
      </c>
      <c r="J21" s="28"/>
      <c r="K21" s="28"/>
      <c r="L21" s="15">
        <f>SUM(L16:L20)</f>
        <v>0</v>
      </c>
      <c r="M21" s="28"/>
      <c r="N21" s="28"/>
      <c r="O21" s="28"/>
      <c r="P21" s="28"/>
      <c r="Q21" s="28"/>
      <c r="R21" s="15">
        <f>SUM(R16:R20)</f>
        <v>0</v>
      </c>
      <c r="S21" s="15" cm="1">
        <f t="array" ref="S21:S25">S16:S20</f>
        <v>0</v>
      </c>
    </row>
    <row r="22" spans="2:19" ht="21" customHeight="1" thickTop="1" thickBot="1" x14ac:dyDescent="0.35">
      <c r="B22" s="1"/>
      <c r="C22" s="1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31">
        <v>0</v>
      </c>
    </row>
    <row r="23" spans="2:19" ht="50.1" customHeight="1" x14ac:dyDescent="0.3">
      <c r="B23" s="1"/>
      <c r="C23" s="64" t="s">
        <v>20</v>
      </c>
      <c r="D23" s="65"/>
      <c r="E23" s="58">
        <f>S13+S21</f>
        <v>0</v>
      </c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4">
        <v>0</v>
      </c>
    </row>
    <row r="24" spans="2:19" s="19" customFormat="1" ht="50.1" customHeight="1" x14ac:dyDescent="0.3">
      <c r="B24" s="18"/>
      <c r="C24" s="77" t="s">
        <v>24</v>
      </c>
      <c r="D24" s="78"/>
      <c r="E24" s="68">
        <f>E23*0.15</f>
        <v>0</v>
      </c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19">
        <v>0</v>
      </c>
    </row>
    <row r="25" spans="2:19" s="46" customFormat="1" ht="50.1" customHeight="1" thickBot="1" x14ac:dyDescent="0.35">
      <c r="B25" s="45"/>
      <c r="C25" s="79" t="s">
        <v>23</v>
      </c>
      <c r="D25" s="80"/>
      <c r="E25" s="66">
        <f>E23+E24</f>
        <v>0</v>
      </c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46">
        <v>0</v>
      </c>
    </row>
    <row r="26" spans="2:19" ht="25.95" customHeight="1" thickBot="1" x14ac:dyDescent="0.35">
      <c r="B26" s="20" t="s">
        <v>5</v>
      </c>
      <c r="C26" s="20"/>
      <c r="D26" s="29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2:19" ht="25.2" customHeight="1" x14ac:dyDescent="0.3">
      <c r="B27" s="43" t="s">
        <v>6</v>
      </c>
      <c r="C27" s="37"/>
      <c r="D27" s="37"/>
      <c r="E27" s="38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2:19" ht="25.2" customHeight="1" x14ac:dyDescent="0.3">
      <c r="B28" s="44" t="s">
        <v>21</v>
      </c>
      <c r="C28" s="36"/>
      <c r="D28" s="36"/>
      <c r="E28" s="39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2:19" ht="25.2" customHeight="1" x14ac:dyDescent="0.3">
      <c r="B29" s="44" t="s">
        <v>22</v>
      </c>
      <c r="C29" s="36"/>
      <c r="D29" s="36"/>
      <c r="E29" s="39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2:19" s="19" customFormat="1" ht="25.2" customHeight="1" x14ac:dyDescent="0.3">
      <c r="B30" s="47" t="s">
        <v>29</v>
      </c>
      <c r="C30" s="36"/>
      <c r="D30" s="36"/>
      <c r="E30" s="39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2:19" ht="25.2" customHeight="1" x14ac:dyDescent="0.25">
      <c r="B31" s="72"/>
      <c r="C31" s="73"/>
      <c r="D31" s="73"/>
      <c r="E31" s="39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2:19" ht="36" customHeight="1" x14ac:dyDescent="0.3">
      <c r="B32" s="23" t="s">
        <v>7</v>
      </c>
      <c r="C32" s="74"/>
      <c r="D32" s="74"/>
      <c r="E32" s="4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2:18" s="19" customFormat="1" ht="36" customHeight="1" x14ac:dyDescent="0.3">
      <c r="B33" s="23" t="s">
        <v>8</v>
      </c>
      <c r="C33" s="75"/>
      <c r="D33" s="75"/>
      <c r="E33" s="41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2:18" ht="36" customHeight="1" x14ac:dyDescent="0.3">
      <c r="B34" s="23" t="s">
        <v>9</v>
      </c>
      <c r="C34" s="75"/>
      <c r="D34" s="75"/>
      <c r="E34" s="4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18" ht="36" customHeight="1" x14ac:dyDescent="0.25">
      <c r="B35" s="70" t="s">
        <v>10</v>
      </c>
      <c r="C35" s="75"/>
      <c r="D35" s="75"/>
      <c r="E35" s="4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2:18" ht="36" customHeight="1" thickBot="1" x14ac:dyDescent="0.3">
      <c r="B36" s="71"/>
      <c r="C36" s="76"/>
      <c r="D36" s="76"/>
      <c r="E36" s="4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26">
    <mergeCell ref="C2:R2"/>
    <mergeCell ref="B17:C17"/>
    <mergeCell ref="B13:C13"/>
    <mergeCell ref="D4:F4"/>
    <mergeCell ref="B15:C15"/>
    <mergeCell ref="G4:I4"/>
    <mergeCell ref="J4:L4"/>
    <mergeCell ref="P4:R4"/>
    <mergeCell ref="M4:O4"/>
    <mergeCell ref="E25:R25"/>
    <mergeCell ref="E24:R24"/>
    <mergeCell ref="B35:B36"/>
    <mergeCell ref="B31:D31"/>
    <mergeCell ref="C32:D32"/>
    <mergeCell ref="C33:D33"/>
    <mergeCell ref="C34:D34"/>
    <mergeCell ref="C35:D35"/>
    <mergeCell ref="C36:D36"/>
    <mergeCell ref="C24:D24"/>
    <mergeCell ref="C25:D25"/>
    <mergeCell ref="E23:R23"/>
    <mergeCell ref="B16:C16"/>
    <mergeCell ref="B18:C18"/>
    <mergeCell ref="B19:C19"/>
    <mergeCell ref="B21:C21"/>
    <mergeCell ref="C23:D23"/>
  </mergeCells>
  <pageMargins left="0.7" right="0.7" top="0.75" bottom="0.75" header="0.3" footer="0.3"/>
  <pageSetup paperSize="9" scale="35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8145F5D-2204-4DBB-8C16-360D496C86DC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 for 5 Years</vt:lpstr>
      <vt:lpstr>'Pricing schedule for 5 Years'!_Hlk117355484</vt:lpstr>
      <vt:lpstr>'Pricing schedule for 5 Years'!Print_Area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Eva Taban-Ratema</cp:lastModifiedBy>
  <cp:revision/>
  <dcterms:created xsi:type="dcterms:W3CDTF">2018-09-17T11:00:08Z</dcterms:created>
  <dcterms:modified xsi:type="dcterms:W3CDTF">2026-07-29T09:58:17Z</dcterms:modified>
  <cp:category/>
  <cp:contentStatus/>
</cp:coreProperties>
</file>