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kthusi\OneDrive - Council For Geoscience\My Documents\Sasa\022S\"/>
    </mc:Choice>
  </mc:AlternateContent>
  <xr:revisionPtr revIDLastSave="0" documentId="8_{F565EF73-0495-4CCE-94B9-2B9E396EF70E}" xr6:coauthVersionLast="47" xr6:coauthVersionMax="47" xr10:uidLastSave="{00000000-0000-0000-0000-000000000000}"/>
  <bookViews>
    <workbookView xWindow="-110" yWindow="-110" windowWidth="19420" windowHeight="10420" tabRatio="922" xr2:uid="{6E2E143D-1195-447A-B641-7E14807E75C9}"/>
  </bookViews>
  <sheets>
    <sheet name="1-P's &amp; G's" sheetId="1" r:id="rId1"/>
    <sheet name="2-DAYWORKS" sheetId="3" r:id="rId2"/>
    <sheet name="3-SITE CLEARANCE" sheetId="2" r:id="rId3"/>
    <sheet name="4-EARTHWORKS" sheetId="15" r:id="rId4"/>
    <sheet name="5-CULVERTS" sheetId="9" r:id="rId5"/>
    <sheet name="6-GABIONS" sheetId="16" r:id="rId6"/>
    <sheet name="BILL SUMMARY" sheetId="4"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A" localSheetId="1">[1]Sched2!#REF!</definedName>
    <definedName name="\A" localSheetId="2">[1]Sched2!#REF!</definedName>
    <definedName name="\A" localSheetId="3">[1]Sched2!#REF!</definedName>
    <definedName name="\A" localSheetId="4">[1]Sched2!#REF!</definedName>
    <definedName name="\A" localSheetId="5">[1]Sched2!#REF!</definedName>
    <definedName name="\A">[1]Sched2!#REF!</definedName>
    <definedName name="\B" localSheetId="1">[1]Sched2!#REF!</definedName>
    <definedName name="\B" localSheetId="2">[1]Sched2!#REF!</definedName>
    <definedName name="\B" localSheetId="3">[1]Sched2!#REF!</definedName>
    <definedName name="\B" localSheetId="4">[1]Sched2!#REF!</definedName>
    <definedName name="\B" localSheetId="5">[1]Sched2!#REF!</definedName>
    <definedName name="\B">[1]Sched2!#REF!</definedName>
    <definedName name="\C" localSheetId="1">[1]Sched2!#REF!</definedName>
    <definedName name="\C" localSheetId="2">[1]Sched2!#REF!</definedName>
    <definedName name="\C" localSheetId="3">[1]Sched2!#REF!</definedName>
    <definedName name="\C" localSheetId="4">[1]Sched2!#REF!</definedName>
    <definedName name="\C" localSheetId="5">[1]Sched2!#REF!</definedName>
    <definedName name="\C">[1]Sched2!#REF!</definedName>
    <definedName name="\D" localSheetId="1">[1]Sched2!#REF!</definedName>
    <definedName name="\D" localSheetId="2">[1]Sched2!#REF!</definedName>
    <definedName name="\D" localSheetId="3">[1]Sched2!#REF!</definedName>
    <definedName name="\D" localSheetId="4">[1]Sched2!#REF!</definedName>
    <definedName name="\D" localSheetId="5">[1]Sched2!#REF!</definedName>
    <definedName name="\D">[1]Sched2!#REF!</definedName>
    <definedName name="\E" localSheetId="1">[1]Sched2!#REF!</definedName>
    <definedName name="\E" localSheetId="2">[1]Sched2!#REF!</definedName>
    <definedName name="\E" localSheetId="3">[1]Sched2!#REF!</definedName>
    <definedName name="\E" localSheetId="4">[1]Sched2!#REF!</definedName>
    <definedName name="\E" localSheetId="5">[1]Sched2!#REF!</definedName>
    <definedName name="\E">[1]Sched2!#REF!</definedName>
    <definedName name="\F" localSheetId="1">[1]Sched2!#REF!</definedName>
    <definedName name="\F" localSheetId="2">[1]Sched2!#REF!</definedName>
    <definedName name="\F" localSheetId="3">[1]Sched2!#REF!</definedName>
    <definedName name="\F" localSheetId="4">[1]Sched2!#REF!</definedName>
    <definedName name="\F" localSheetId="5">[1]Sched2!#REF!</definedName>
    <definedName name="\F">[1]Sched2!#REF!</definedName>
    <definedName name="\G" localSheetId="1">[1]Sched2!#REF!</definedName>
    <definedName name="\G" localSheetId="2">[1]Sched2!#REF!</definedName>
    <definedName name="\G" localSheetId="3">[1]Sched2!#REF!</definedName>
    <definedName name="\G" localSheetId="4">[1]Sched2!#REF!</definedName>
    <definedName name="\G" localSheetId="5">[1]Sched2!#REF!</definedName>
    <definedName name="\G">[1]Sched2!#REF!</definedName>
    <definedName name="\H" localSheetId="1">[1]Sched2!#REF!</definedName>
    <definedName name="\H" localSheetId="2">[1]Sched2!#REF!</definedName>
    <definedName name="\H" localSheetId="3">[1]Sched2!#REF!</definedName>
    <definedName name="\H" localSheetId="4">[1]Sched2!#REF!</definedName>
    <definedName name="\H" localSheetId="5">[1]Sched2!#REF!</definedName>
    <definedName name="\H">[1]Sched2!#REF!</definedName>
    <definedName name="\J" localSheetId="1">[1]Sched2!#REF!</definedName>
    <definedName name="\J" localSheetId="2">[1]Sched2!#REF!</definedName>
    <definedName name="\J" localSheetId="3">[1]Sched2!#REF!</definedName>
    <definedName name="\J" localSheetId="4">[1]Sched2!#REF!</definedName>
    <definedName name="\J" localSheetId="5">[1]Sched2!#REF!</definedName>
    <definedName name="\J">[1]Sched2!#REF!</definedName>
    <definedName name="\K" localSheetId="1">[1]Sched2!#REF!</definedName>
    <definedName name="\K" localSheetId="2">[1]Sched2!#REF!</definedName>
    <definedName name="\K" localSheetId="3">[1]Sched2!#REF!</definedName>
    <definedName name="\K" localSheetId="4">[1]Sched2!#REF!</definedName>
    <definedName name="\K" localSheetId="5">[1]Sched2!#REF!</definedName>
    <definedName name="\K">[1]Sched2!#REF!</definedName>
    <definedName name="\Q" localSheetId="1">[1]Sched2!#REF!</definedName>
    <definedName name="\Q" localSheetId="2">[1]Sched2!#REF!</definedName>
    <definedName name="\Q" localSheetId="3">[1]Sched2!#REF!</definedName>
    <definedName name="\Q" localSheetId="4">[1]Sched2!#REF!</definedName>
    <definedName name="\Q" localSheetId="5">[1]Sched2!#REF!</definedName>
    <definedName name="\Q">[1]Sched2!#REF!</definedName>
    <definedName name="________SEC1200">#REF!</definedName>
    <definedName name="_______SEC1200">#REF!</definedName>
    <definedName name="______SEC1200">#REF!</definedName>
    <definedName name="_____SEC1200">#REF!</definedName>
    <definedName name="_____xlnm.Print_Titles">"#n"/"a"</definedName>
    <definedName name="____SEC1200">#REF!</definedName>
    <definedName name="____xlnm.Print_Titles">"#n"/"a"</definedName>
    <definedName name="___SEC1200">#REF!</definedName>
    <definedName name="___xlnm.Print_Titles">"#n"/"a"</definedName>
    <definedName name="__SEC1200">#REF!</definedName>
    <definedName name="__xlnm.Print_Titles">"#n"/"a"</definedName>
    <definedName name="_A">NA()</definedName>
    <definedName name="_B">NA()</definedName>
    <definedName name="_C">NA()</definedName>
    <definedName name="_D">NA()</definedName>
    <definedName name="_E">NA()</definedName>
    <definedName name="_F">NA()</definedName>
    <definedName name="_G">NA()</definedName>
    <definedName name="_H">NA()</definedName>
    <definedName name="_J">NA()</definedName>
    <definedName name="_K">NA()</definedName>
    <definedName name="_Order1" hidden="1">255</definedName>
    <definedName name="_Order2" hidden="1">255</definedName>
    <definedName name="_Parse_Out" hidden="1">#REF!</definedName>
    <definedName name="_Q">NA()</definedName>
    <definedName name="_sec12">#REF!</definedName>
    <definedName name="_SEC120">#REF!</definedName>
    <definedName name="_SEC1200">#REF!</definedName>
    <definedName name="A">[1]Sched2!#REF!</definedName>
    <definedName name="AccNo">[2]INPUT!$B$16</definedName>
    <definedName name="Adverts">#REF!</definedName>
    <definedName name="ALL">#REF!</definedName>
    <definedName name="Assignment_Table">NA()</definedName>
    <definedName name="BgnAddress1">[2]Lookup!$A$51</definedName>
    <definedName name="BgnAddress2">[2]Lookup!$A$52</definedName>
    <definedName name="BgnAddress3">[2]Lookup!$A$53</definedName>
    <definedName name="CE">[3]Budget!$AQ$33+[3]Budget!$AQ$34</definedName>
    <definedName name="CellName">[2]INPUT!$D$18</definedName>
    <definedName name="Cells">[2]INPUT!#REF!</definedName>
    <definedName name="certdate">'[3]Cover Page'!$E$41</definedName>
    <definedName name="certno">#REF!</definedName>
    <definedName name="Client">[2]INPUT!$B$9</definedName>
    <definedName name="ClientAddress">[2]INPUT!$B$10</definedName>
    <definedName name="cno">'[4]Cover Page'!$D$15</definedName>
    <definedName name="Company">[2]INPUT!$B$6</definedName>
    <definedName name="Con">'[3]Cover Page'!$Q$17</definedName>
    <definedName name="CPA">[3]Budget!$AQ$37+[3]Budget!$AQ$36-[3]Budget!$AQ$39</definedName>
    <definedName name="CT">'[4]Cover Page'!$B$14</definedName>
    <definedName name="d">[1]Sched2!#REF!</definedName>
    <definedName name="data64">[5]Invoice!$D$40</definedName>
    <definedName name="edate">'[3]Cover Page'!$T$17</definedName>
    <definedName name="emp">'[3]Cover Page'!$B$28</definedName>
    <definedName name="Evaluation">#REF!</definedName>
    <definedName name="FeesCum">#REF!</definedName>
    <definedName name="FeesCurrent">#REF!</definedName>
    <definedName name="FeesPrev">#REF!</definedName>
    <definedName name="iNtAddress1">[2]Lookup!$F$51</definedName>
    <definedName name="iNtAddress2">[2]Lookup!$F$52</definedName>
    <definedName name="iNtAddress3">[2]Lookup!$F$53</definedName>
    <definedName name="InterestRate">[6]STATEMENT!$H$44</definedName>
    <definedName name="InvDate">[2]INPUT!$B$12</definedName>
    <definedName name="InvNo">[6]INPUT!$B$13</definedName>
    <definedName name="InvPeriod">[2]INPUT!$B$11</definedName>
    <definedName name="InvTotal">[6]Summary!$H$44</definedName>
    <definedName name="Items_01">#REF!</definedName>
    <definedName name="LandSurvey">#REF!</definedName>
    <definedName name="ListCompany">[2]Lookup!$A$2:$A$7</definedName>
    <definedName name="ListDistrictCouncil">[2]Lookup!$A$58:$A$112</definedName>
    <definedName name="ListDocument">[2]Lookup!$D$37:$D$40</definedName>
    <definedName name="ListProjectLeaders">[2]Lookup!$A$141:$A$200</definedName>
    <definedName name="ListVAT">[2]Lookup!$D$44:$D$46</definedName>
    <definedName name="LookupAgeing">[2]Lookup!$A$38:$B$43</definedName>
    <definedName name="LookupCellNames">[2]Lookup!$A$211:$C$228</definedName>
    <definedName name="LookupCompany">[2]Lookup!$A$2:$F$7</definedName>
    <definedName name="Name">[2]INPUT!$D$6</definedName>
    <definedName name="NO">[7]START!$D$3</definedName>
    <definedName name="NPRA" hidden="1">#REF!</definedName>
    <definedName name="odate">'[3]Cover Page'!$T$16</definedName>
    <definedName name="Office">[2]INPUT!$B$18</definedName>
    <definedName name="OfficeCells">[2]Lookup!$A$10:$L$25</definedName>
    <definedName name="Other">#REF!</definedName>
    <definedName name="Postal">#REF!</definedName>
    <definedName name="Print">#REF!</definedName>
    <definedName name="_xlnm.Print_Area" localSheetId="0">'1-P''s &amp; G''s'!$A$1:$J$185</definedName>
    <definedName name="_xlnm.Print_Area" localSheetId="1">'2-DAYWORKS'!$A$1:$G$76</definedName>
    <definedName name="_xlnm.Print_Area" localSheetId="2">'3-SITE CLEARANCE'!$A$1:$G$66</definedName>
    <definedName name="_xlnm.Print_Area" localSheetId="3">'4-EARTHWORKS'!$A$1:$G$60</definedName>
    <definedName name="_xlnm.Print_Area" localSheetId="4">'5-CULVERTS'!$A$1:$G$134</definedName>
    <definedName name="_xlnm.Print_Area" localSheetId="5">'6-GABIONS'!$A$1:$G$56</definedName>
    <definedName name="_xlnm.Print_Area" localSheetId="6">'BILL SUMMARY'!$A$1:$D$35</definedName>
    <definedName name="_xlnm.Print_Area">#REF!</definedName>
    <definedName name="Print_Area_MI_8">#REF!</definedName>
    <definedName name="_xlnm.Print_Titles" localSheetId="0">'1-P''s &amp; G''s'!$1:$6</definedName>
    <definedName name="_xlnm.Print_Titles" localSheetId="2">'3-SITE CLEARANCE'!$1:$7</definedName>
    <definedName name="_xlnm.Print_Titles">#N/A</definedName>
    <definedName name="Printing">#REF!</definedName>
    <definedName name="ProjectName">[2]INPUT!$B$7</definedName>
    <definedName name="ProjectNo">[2]INPUT!$B$8</definedName>
    <definedName name="Ramount">'[3]Cover Page'!$T$19</definedName>
    <definedName name="Resource_Table">NA()</definedName>
    <definedName name="retention">[3]Schedule!$BB$57</definedName>
    <definedName name="Retention_limit">[8]START!$D$24</definedName>
    <definedName name="Retention_perc">[8]START!$D$23</definedName>
    <definedName name="SandT">#REF!</definedName>
    <definedName name="SCHED1">#REF!</definedName>
    <definedName name="SCHED2">#REF!</definedName>
    <definedName name="Scheduled_work">[3]Budget!$AQ$33+[3]Budget!$AQ$35</definedName>
    <definedName name="sdate">'[3]Cover Page'!$T$15</definedName>
    <definedName name="SiteSup">#REF!</definedName>
    <definedName name="SiteVisits">#REF!</definedName>
    <definedName name="Soil">#REF!</definedName>
    <definedName name="special_materials">[3]Lookup!$M$4:$M$27</definedName>
    <definedName name="SPES1">[3]Lookup!$M$4</definedName>
    <definedName name="spes10">[3]Lookup!$M$13</definedName>
    <definedName name="spes11">[3]Lookup!$M$14</definedName>
    <definedName name="spes12">[3]Lookup!$M$15</definedName>
    <definedName name="SPES2">[3]Lookup!$M$5</definedName>
    <definedName name="SPES3">[3]Lookup!$M$6</definedName>
    <definedName name="Spes4">[3]Lookup!$M$7</definedName>
    <definedName name="Spes5">[3]Lookup!$M$8</definedName>
    <definedName name="spes6">[3]Lookup!$M$9</definedName>
    <definedName name="spes7">[3]Lookup!$M$10</definedName>
    <definedName name="Spes8">[3]Lookup!$M$11</definedName>
    <definedName name="spes9">[3]Lookup!$M$12</definedName>
    <definedName name="Task_Table">NA()</definedName>
    <definedName name="TBWork">#REF!</definedName>
    <definedName name="TE">[3]Schedule!$BB$27+[3]Schedule!$BB$30</definedName>
    <definedName name="Tender">#REF!</definedName>
    <definedName name="TravTime">#REF!</definedName>
    <definedName name="VAT_status">[2]Lookup!$D$44:$E$46</definedName>
    <definedName name="VATRate">[2]INPUT!$D$23</definedName>
    <definedName name="VATStatus">[2]INPUT!$B$23</definedName>
    <definedName name="wrn.Cert." hidden="1">{#N/A,#N/A,FALSE,"VAT Invoice";#N/A,#N/A,FALSE,"Fpage";#N/A,#N/A,FALSE,"PAGE 1";#N/A,#N/A,FALSE,"PAGE2";#N/A,#N/A,FALSE,"PAGE3";#N/A,#N/A,FALSE,"PAGE4";#N/A,#N/A,FALSE,"PAGE5";#N/A,#N/A,FALSE,"PAGE6";#N/A,#N/A,FALSE,"PAGE7";#N/A,#N/A,FALSE,"PAGE8";#N/A,#N/A,FALSE,"PAGE9";#N/A,#N/A,FALSE,"PAGE10";#N/A,#N/A,FALSE,"PAGE11";#N/A,#N/A,FALSE,"PAGE12";#N/A,#N/A,FALSE,"page12.4"}</definedName>
    <definedName name="wrn.Sert." hidden="1">{#N/A,#N/A,FALSE,"1.1";#N/A,#N/A,FALSE,"2.1";#N/A,#N/A,FALSE,"3.1";#N/A,#N/A,FALSE,"7.1";#N/A,#N/A,FALSE,"9.1";#N/A,#N/A,FALSE,"10.1";#N/A,#N/A,FALSE,"11.1";#N/A,#N/A,FALSE,"VAT";#N/A,#N/A,FALSE,"BILL"}</definedName>
    <definedName name="wrn.Turnaround." hidden="1">{#N/A,#N/A,FALSE,"Cert"}</definedName>
    <definedName name="Z_287B2436_062B_47E5_BC62_7A72DD9ACCD3_.wvu.PrintArea" localSheetId="2" hidden="1">'3-SITE CLEARANCE'!$A$1:$E$39</definedName>
    <definedName name="Z_287B2436_062B_47E5_BC62_7A72DD9ACCD3_.wvu.PrintTitles" localSheetId="2" hidden="1">'3-SITE CLEARANCE'!$1:$7</definedName>
    <definedName name="Z_7E6CC39F_132F_4D3D_9055_8B6E5F76DF47_.wvu.PrintArea" localSheetId="2" hidden="1">'3-SITE CLEARANCE'!$A$1:$E$39</definedName>
    <definedName name="Z_7E6CC39F_132F_4D3D_9055_8B6E5F76DF47_.wvu.PrintTitles" localSheetId="2" hidden="1">'3-SITE CLEARANCE'!$1:$7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4" l="1"/>
  <c r="G92" i="1"/>
  <c r="G44" i="1"/>
  <c r="G115" i="1"/>
  <c r="G153" i="1"/>
  <c r="G147" i="1"/>
  <c r="G140" i="1"/>
  <c r="G136" i="1"/>
  <c r="G128" i="1"/>
  <c r="G124" i="1"/>
  <c r="G120" i="1"/>
  <c r="E155" i="1"/>
  <c r="G155" i="1" s="1"/>
  <c r="E149" i="1"/>
  <c r="E143" i="1"/>
  <c r="G143" i="1" s="1"/>
  <c r="E138" i="1"/>
  <c r="E130" i="1"/>
  <c r="G130" i="1" s="1"/>
  <c r="E126" i="1"/>
  <c r="G126" i="1" s="1"/>
  <c r="E122" i="1"/>
  <c r="G12" i="1"/>
  <c r="G18" i="1"/>
  <c r="G51" i="16"/>
  <c r="G39" i="16"/>
  <c r="G33" i="16"/>
  <c r="G24" i="16"/>
  <c r="G16" i="16"/>
  <c r="G14" i="16"/>
  <c r="G181" i="1"/>
  <c r="G105" i="1"/>
  <c r="G44" i="3"/>
  <c r="G125" i="9"/>
  <c r="G123" i="9"/>
  <c r="G117" i="9"/>
  <c r="G109" i="9"/>
  <c r="G105" i="9"/>
  <c r="G103" i="9"/>
  <c r="G95" i="9"/>
  <c r="G91" i="9"/>
  <c r="G83" i="9"/>
  <c r="G79" i="9"/>
  <c r="G71" i="9"/>
  <c r="G69" i="9"/>
  <c r="G67" i="9"/>
  <c r="G63" i="9"/>
  <c r="G56" i="9"/>
  <c r="G54" i="9"/>
  <c r="G52" i="9"/>
  <c r="G50" i="9"/>
  <c r="G48" i="9"/>
  <c r="G46" i="9"/>
  <c r="G42" i="9"/>
  <c r="G40" i="9"/>
  <c r="G38" i="9"/>
  <c r="G36" i="9"/>
  <c r="G32" i="9"/>
  <c r="G27" i="9"/>
  <c r="G21" i="9"/>
  <c r="G19" i="9"/>
  <c r="G52" i="15"/>
  <c r="G48" i="15"/>
  <c r="G42" i="15"/>
  <c r="G40" i="15"/>
  <c r="G38" i="15"/>
  <c r="G26" i="15"/>
  <c r="G61" i="3"/>
  <c r="G56" i="3"/>
  <c r="G57" i="3"/>
  <c r="G55" i="3"/>
  <c r="G71" i="1"/>
  <c r="G69" i="1"/>
  <c r="G67" i="1"/>
  <c r="G62" i="1"/>
  <c r="G60" i="1"/>
  <c r="G58" i="1"/>
  <c r="G52" i="1"/>
  <c r="G48" i="1"/>
  <c r="G46" i="1"/>
  <c r="G42" i="1"/>
  <c r="G40" i="1"/>
  <c r="G38" i="1"/>
  <c r="G36" i="1"/>
  <c r="G34" i="1"/>
  <c r="G32" i="1"/>
  <c r="G30" i="1"/>
  <c r="G28" i="1"/>
  <c r="G26" i="1"/>
  <c r="G24" i="1"/>
  <c r="G20" i="1"/>
  <c r="B17" i="4"/>
  <c r="B15" i="4"/>
  <c r="B13" i="4"/>
  <c r="B11" i="4"/>
  <c r="B9" i="4"/>
  <c r="G43" i="16"/>
  <c r="C3" i="16"/>
  <c r="C2" i="16"/>
  <c r="C1" i="16"/>
  <c r="G28" i="2"/>
  <c r="G78" i="1"/>
  <c r="G80" i="1"/>
  <c r="G82" i="1"/>
  <c r="G84" i="1"/>
  <c r="G86" i="1"/>
  <c r="G88" i="1"/>
  <c r="G90" i="1"/>
  <c r="G94" i="1"/>
  <c r="G96" i="1"/>
  <c r="G98" i="1"/>
  <c r="G103" i="1"/>
  <c r="G107" i="1"/>
  <c r="G109" i="1"/>
  <c r="G111" i="1"/>
  <c r="G113" i="1"/>
  <c r="G12" i="2"/>
  <c r="G15" i="2"/>
  <c r="G17" i="2"/>
  <c r="G19" i="2"/>
  <c r="G21" i="2"/>
  <c r="G24" i="2"/>
  <c r="G31" i="2"/>
  <c r="G33" i="2"/>
  <c r="G149" i="1" l="1"/>
  <c r="G56" i="16"/>
  <c r="D17" i="4" s="1"/>
  <c r="G59" i="9"/>
  <c r="G60" i="9" s="1"/>
  <c r="G134" i="9" s="1"/>
  <c r="D15" i="4" s="1"/>
  <c r="G66" i="2"/>
  <c r="D11" i="4" s="1"/>
  <c r="G138" i="1"/>
  <c r="G36" i="15" l="1"/>
  <c r="G34" i="15" l="1"/>
  <c r="G30" i="15"/>
  <c r="C3" i="15"/>
  <c r="C2" i="15"/>
  <c r="C1" i="15"/>
  <c r="G60" i="15" l="1"/>
  <c r="D13" i="4" s="1"/>
  <c r="C3" i="9" l="1"/>
  <c r="C2" i="9"/>
  <c r="C1" i="9"/>
  <c r="G183" i="1" l="1"/>
  <c r="G177" i="1"/>
  <c r="G175" i="1"/>
  <c r="G171" i="1"/>
  <c r="G169" i="1"/>
  <c r="G167" i="1"/>
  <c r="G165" i="1"/>
  <c r="G159" i="1"/>
  <c r="G122" i="1"/>
  <c r="B7" i="4" l="1"/>
  <c r="C3" i="4"/>
  <c r="C1" i="4"/>
  <c r="G52" i="3"/>
  <c r="G50" i="3"/>
  <c r="G48" i="3"/>
  <c r="G46" i="3"/>
  <c r="G42" i="3"/>
  <c r="G40" i="3"/>
  <c r="G38" i="3"/>
  <c r="G36" i="3"/>
  <c r="G34" i="3"/>
  <c r="G30" i="3"/>
  <c r="G28" i="3"/>
  <c r="G26" i="3"/>
  <c r="G24" i="3"/>
  <c r="G22" i="3"/>
  <c r="G20" i="3"/>
  <c r="G18" i="3"/>
  <c r="C3" i="3"/>
  <c r="C2" i="3"/>
  <c r="C1" i="3"/>
  <c r="C3" i="2"/>
  <c r="C2" i="2"/>
  <c r="C1" i="2"/>
  <c r="G76" i="3" l="1"/>
  <c r="D9" i="4" s="1"/>
  <c r="G75" i="1"/>
  <c r="G76" i="1" l="1"/>
  <c r="G132" i="1" l="1"/>
  <c r="G133" i="1" s="1"/>
  <c r="G185" i="1" s="1"/>
  <c r="D7" i="4" s="1"/>
  <c r="D19" i="4" s="1"/>
  <c r="D22" i="4" l="1"/>
  <c r="D24" i="4" s="1"/>
  <c r="D26" i="4" s="1"/>
  <c r="D28" i="4" s="1"/>
</calcChain>
</file>

<file path=xl/sharedStrings.xml><?xml version="1.0" encoding="utf-8"?>
<sst xmlns="http://schemas.openxmlformats.org/spreadsheetml/2006/main" count="648" uniqueCount="405">
  <si>
    <t>CLIENT :</t>
  </si>
  <si>
    <t>TENDER No :</t>
  </si>
  <si>
    <t>FOR :</t>
  </si>
  <si>
    <t xml:space="preserve">ITEM </t>
  </si>
  <si>
    <t>PAYMENT</t>
  </si>
  <si>
    <t>DESCRIPTION</t>
  </si>
  <si>
    <t>UNIT</t>
  </si>
  <si>
    <t>QUAN-</t>
  </si>
  <si>
    <t>RATE</t>
  </si>
  <si>
    <t>AMOUNT</t>
  </si>
  <si>
    <t>NO</t>
  </si>
  <si>
    <t>ITEM</t>
  </si>
  <si>
    <t>TITY</t>
  </si>
  <si>
    <t>R            C</t>
  </si>
  <si>
    <t>SANS</t>
  </si>
  <si>
    <t>SECTION 1: PRELIMINARY AND GENERAL</t>
  </si>
  <si>
    <t>1200 A</t>
  </si>
  <si>
    <t>PSA 8.3</t>
  </si>
  <si>
    <t>1.1.1</t>
  </si>
  <si>
    <t>Contractual requirements (excluding items scheduled below)</t>
  </si>
  <si>
    <t>Sum</t>
  </si>
  <si>
    <t>1.1.2</t>
  </si>
  <si>
    <t>8.3.2</t>
  </si>
  <si>
    <t>Establishment of Facilities on site</t>
  </si>
  <si>
    <t>1.1.2.1</t>
  </si>
  <si>
    <t>Facilities for the Engineer:</t>
  </si>
  <si>
    <t>1.1.2.2</t>
  </si>
  <si>
    <t>8.3.2.2</t>
  </si>
  <si>
    <t>Facilities for  the Contractor:</t>
  </si>
  <si>
    <t>a) Offices and storage sheds</t>
  </si>
  <si>
    <t>b) Workshops</t>
  </si>
  <si>
    <t>c) Laboratories</t>
  </si>
  <si>
    <t>d) Living accommodation</t>
  </si>
  <si>
    <t>e) Ablution and latrine facilities</t>
  </si>
  <si>
    <t>f) Tools and equipment</t>
  </si>
  <si>
    <t>h) Dealing with water</t>
  </si>
  <si>
    <t>i) Access</t>
  </si>
  <si>
    <t>1.1.3</t>
  </si>
  <si>
    <t>8.3.3</t>
  </si>
  <si>
    <t>Other fixed-charge obligations</t>
  </si>
  <si>
    <t>sum</t>
  </si>
  <si>
    <t>1.1.4</t>
  </si>
  <si>
    <t>8.3.4</t>
  </si>
  <si>
    <t>Removal of site Establishment</t>
  </si>
  <si>
    <t>1.2.1</t>
  </si>
  <si>
    <t>1.2.2</t>
  </si>
  <si>
    <t>1.2.2.1</t>
  </si>
  <si>
    <t>1.2.2.2</t>
  </si>
  <si>
    <t>8.4.2.2</t>
  </si>
  <si>
    <t>Facilities for the Contractor:</t>
  </si>
  <si>
    <t>a) offices and storage sheds</t>
  </si>
  <si>
    <t>c) laboratories</t>
  </si>
  <si>
    <t>h)Dealing with water</t>
  </si>
  <si>
    <t>i) access</t>
  </si>
  <si>
    <t>1.2.3</t>
  </si>
  <si>
    <t>8.4.3</t>
  </si>
  <si>
    <t>Supervision for duration of construction</t>
  </si>
  <si>
    <t>1.2.4</t>
  </si>
  <si>
    <t>8.4.4</t>
  </si>
  <si>
    <t>Company and Head Office over-head costs for Duration of Contract</t>
  </si>
  <si>
    <t>1.2.5</t>
  </si>
  <si>
    <t>8.4.5</t>
  </si>
  <si>
    <t>Other time- related obligations</t>
  </si>
  <si>
    <t>1.2.6</t>
  </si>
  <si>
    <t xml:space="preserve">Compliance with OHSA (Act 85 of 1993) as stipulated under  </t>
  </si>
  <si>
    <t xml:space="preserve">    a) Implementation of Health and Safety Plan </t>
  </si>
  <si>
    <t>Carried forward</t>
  </si>
  <si>
    <t>Brought  forward</t>
  </si>
  <si>
    <t>SUMS STATED PROVISIONALLY BY ENGINEER</t>
  </si>
  <si>
    <t>1.3.1</t>
  </si>
  <si>
    <t>Prov Sum</t>
  </si>
  <si>
    <t>1.3.2</t>
  </si>
  <si>
    <t xml:space="preserve">Overheads, charges and profit on item 1.3.1 above </t>
  </si>
  <si>
    <t>%</t>
  </si>
  <si>
    <t>1.3.3</t>
  </si>
  <si>
    <t>1.3.4</t>
  </si>
  <si>
    <t>1.3.5</t>
  </si>
  <si>
    <t>1.3.6</t>
  </si>
  <si>
    <t>1.3.7</t>
  </si>
  <si>
    <t>1.3.8</t>
  </si>
  <si>
    <t>1.3.9</t>
  </si>
  <si>
    <t>1.3.10</t>
  </si>
  <si>
    <t>1.3.11</t>
  </si>
  <si>
    <t>Charge required by Contractor on subitem 1.3.11 above</t>
  </si>
  <si>
    <t>1.3.13</t>
  </si>
  <si>
    <t>Application and submission of all wayleaves</t>
  </si>
  <si>
    <t xml:space="preserve">Provision for all actions, equipment and material required to </t>
  </si>
  <si>
    <t>Relocation of existing services:</t>
  </si>
  <si>
    <t xml:space="preserve">(a) Relocating existing services as well as point repairs </t>
  </si>
  <si>
    <t xml:space="preserve">(b) Overheads, charges and profit on item (a) above </t>
  </si>
  <si>
    <t>TEMPORARY WORKS</t>
  </si>
  <si>
    <t>1.4.1</t>
  </si>
  <si>
    <t>1.4.2</t>
  </si>
  <si>
    <t>8.8.4</t>
  </si>
  <si>
    <t>a) Supply or hire of specialist equipment for the detection of:</t>
  </si>
  <si>
    <t>(i) Electrical and other cables</t>
  </si>
  <si>
    <t>(ii) Water pipelines</t>
  </si>
  <si>
    <t>b) The use of the equipment  referred to in item (a) above</t>
  </si>
  <si>
    <t>(i) In roadways</t>
  </si>
  <si>
    <t>m³</t>
  </si>
  <si>
    <t>(ii) In all other areas</t>
  </si>
  <si>
    <t>TOTAL CARRIED FORWARD TO SUMMARY</t>
  </si>
  <si>
    <t>SITE CLEARANCE</t>
  </si>
  <si>
    <t>8.2.1</t>
  </si>
  <si>
    <t xml:space="preserve">Clear and grub </t>
  </si>
  <si>
    <t>ha</t>
  </si>
  <si>
    <t>8.2.2</t>
  </si>
  <si>
    <t>Remove and grub large trees and tree stumps of girth</t>
  </si>
  <si>
    <t>a) Over 1m and up to and including 2m</t>
  </si>
  <si>
    <t>No.</t>
  </si>
  <si>
    <t>b) Over 2m and up to and including 3m</t>
  </si>
  <si>
    <t>c) Over 3m and up to and including 4m</t>
  </si>
  <si>
    <t>8.2.5</t>
  </si>
  <si>
    <t>m</t>
  </si>
  <si>
    <t>8.2.8</t>
  </si>
  <si>
    <t>8.2.9</t>
  </si>
  <si>
    <t>8.2.10</t>
  </si>
  <si>
    <t>Remove topsoil to nominal depth of 150mm and stockpile</t>
  </si>
  <si>
    <t>8.3.6</t>
  </si>
  <si>
    <t>8.2.3</t>
  </si>
  <si>
    <t>ITEM NO</t>
  </si>
  <si>
    <t xml:space="preserve">PAYMENT </t>
  </si>
  <si>
    <t>QTY</t>
  </si>
  <si>
    <t xml:space="preserve">RATE </t>
  </si>
  <si>
    <t>PSA</t>
  </si>
  <si>
    <t>(Note: Rates submitted as "Rate Only" must be fair and balanced as it</t>
  </si>
  <si>
    <t xml:space="preserve"> may be used to determine the contract value)</t>
  </si>
  <si>
    <t>LABOUR</t>
  </si>
  <si>
    <t>(i) Unskilled Labour</t>
  </si>
  <si>
    <t>hour</t>
  </si>
  <si>
    <t>(ii) Semi-Skilled Labour</t>
  </si>
  <si>
    <t>(iii) Skilled Labour</t>
  </si>
  <si>
    <t>(iv) Construction Foreman</t>
  </si>
  <si>
    <t>(v) Gang Supervisor</t>
  </si>
  <si>
    <t>(vi) Surveyors Assistant</t>
  </si>
  <si>
    <t>(vii) Registered Surveyor</t>
  </si>
  <si>
    <t>PLANT</t>
  </si>
  <si>
    <t>(i) Excavator 25 - 30 Ton (110kw)</t>
  </si>
  <si>
    <t>(ii) Excavator Less 25 Ton (Less 110kw)</t>
  </si>
  <si>
    <t>(iii) Loader 10 Ton</t>
  </si>
  <si>
    <t>(iv) TLB Backator (10 ton Max)</t>
  </si>
  <si>
    <t>(v) Tipper or Dumper (4-10m3)</t>
  </si>
  <si>
    <t>(vi) Grader (CAT 140G or Similar Approved)</t>
  </si>
  <si>
    <t>(vii) Water Truck (Equpied with sprayer) 5000 litres Min</t>
  </si>
  <si>
    <t>(viii) Compactor (Bomag BW190 11-13tons or Similar Approved) (100kw)</t>
  </si>
  <si>
    <t>(ix) Pneumatic Roller (Bomag BW190 5-9tons or Similar Approved) (55kw)</t>
  </si>
  <si>
    <t>(x) Sheep Foot Compactor (20-25 ton) 100kw</t>
  </si>
  <si>
    <t>Item</t>
  </si>
  <si>
    <t>TOTAL (Rands)</t>
  </si>
  <si>
    <t>BILLS OF QUANTITIES: SUMMARY</t>
  </si>
  <si>
    <t>The amount reflected here will be utilised on the works should unforeseen conditions warrant it.  If not used, it will be deducted in whole or in part.</t>
  </si>
  <si>
    <t>ADD: VALUE ADDED TAX (15%)</t>
  </si>
  <si>
    <t>CONSTRUCTION COST TOTAL (VAT INCL.)</t>
  </si>
  <si>
    <t>SCHEDULED FIXED-CHARGE AND VALUE RELATED ITEMS</t>
  </si>
  <si>
    <t>PSA 8.3.1</t>
  </si>
  <si>
    <t>Fixed Preliminary and General Items</t>
  </si>
  <si>
    <t>1.1.1.1</t>
  </si>
  <si>
    <t>SCHEDULED TIME-RELATED CHARGES</t>
  </si>
  <si>
    <t>8.4.2</t>
  </si>
  <si>
    <t>"Part C3.6 &amp; 3.7:  HEALTH AND SAFETY SPECIFICATIONS" of the contract</t>
  </si>
  <si>
    <t>PSA 8.5</t>
  </si>
  <si>
    <t>PSA 8.5.1</t>
  </si>
  <si>
    <t>PSA 8.5.1.1</t>
  </si>
  <si>
    <t>Protection of existing structures until construction in the vicinity is Complete</t>
  </si>
  <si>
    <t>Existing services:</t>
  </si>
  <si>
    <t>8.8.3</t>
  </si>
  <si>
    <t>8.2.4</t>
  </si>
  <si>
    <t>SANS 1200 A</t>
  </si>
  <si>
    <t>SANS 1200 C</t>
  </si>
  <si>
    <t>SANS 1200D</t>
  </si>
  <si>
    <t>`</t>
  </si>
  <si>
    <t>a) Furnished Office (2 No)</t>
  </si>
  <si>
    <t xml:space="preserve"> PSA 8.3.2.1 </t>
  </si>
  <si>
    <t>PSA 8.4.1</t>
  </si>
  <si>
    <t>(iii) Sewer pipelines</t>
  </si>
  <si>
    <t>c)  Hand excavation necessary for locating and exposing existing services soft materials:</t>
  </si>
  <si>
    <t>a) For work to be executed by Contractor and valued in terms of the "valuation of variations" clause in the conditions of contract</t>
  </si>
  <si>
    <t>Operation and maintenance of facilities on site, for duration of construction, except where otherwise stated</t>
  </si>
  <si>
    <t>g) Water supplies ,electric power and communications (Services to site offices)</t>
  </si>
  <si>
    <t>Provide "As Built" drawings(with x,y,z coordinates) for the exact positions of all pipework, water markers, valve manholes and chambers.</t>
  </si>
  <si>
    <t xml:space="preserve">(a) Working Hours (As and when instructed by the Engineer including </t>
  </si>
  <si>
    <t>non-working hours, Public Holidays, Weekends etc.)</t>
  </si>
  <si>
    <t>BILLS OF QUANTITIES  SECTION 1: P's&amp;G's</t>
  </si>
  <si>
    <t>Transport materials and debris shall be disposed to suitable places specified by the Contractor (Prov)</t>
  </si>
  <si>
    <t>PSC 3.1</t>
  </si>
  <si>
    <t>j) Plant (7 KVA, 220 Volt (Gentech / Turner Morris / Honda / similar approved) Diesel Generator, for the duration of the project)</t>
  </si>
  <si>
    <t>a) Furnished Office (1 No)</t>
  </si>
  <si>
    <t>Provision for Registered Surveyor for the setting out  of 3 additional benchmarks &amp; other required survey works as required by the engineer &amp; in line with SANS1200A items 8.5.1.1 and 8.8.5).</t>
  </si>
  <si>
    <t>Reclear Surfaces (Only on instructions from the Engineer)</t>
  </si>
  <si>
    <t>Demolish and remove  structures/ building and dismantle steelwork, etc.</t>
  </si>
  <si>
    <t xml:space="preserve">Remove and grub all trees and tree stumps regardless of girth </t>
  </si>
  <si>
    <t>(As instructed by the Engineer)</t>
  </si>
  <si>
    <t>SECTION 5: DAY WORKS</t>
  </si>
  <si>
    <t>3.1.1</t>
  </si>
  <si>
    <t>3.1.2</t>
  </si>
  <si>
    <t>3.1.3</t>
  </si>
  <si>
    <r>
      <t>m</t>
    </r>
    <r>
      <rPr>
        <vertAlign val="superscript"/>
        <sz val="11"/>
        <rFont val="Arial"/>
        <family val="2"/>
      </rPr>
      <t>3</t>
    </r>
    <r>
      <rPr>
        <sz val="11"/>
        <rFont val="Arial"/>
        <family val="2"/>
      </rPr>
      <t>.km</t>
    </r>
  </si>
  <si>
    <r>
      <t>m</t>
    </r>
    <r>
      <rPr>
        <vertAlign val="superscript"/>
        <sz val="11"/>
        <rFont val="Arial"/>
        <family val="2"/>
      </rPr>
      <t>3</t>
    </r>
  </si>
  <si>
    <t>3.6.1</t>
  </si>
  <si>
    <t>No</t>
  </si>
  <si>
    <t>m²</t>
  </si>
  <si>
    <t>j) Plant (7 KVA Gentech / Turner Morris / Honda / Similar approved Diesel Generator), for the duration of the project</t>
  </si>
  <si>
    <t>SUB-TOTAL 1 (VAT EXCLUDED)</t>
  </si>
  <si>
    <t>8.4.2.1</t>
  </si>
  <si>
    <t>b) Project name board</t>
  </si>
  <si>
    <t>c) Survey Assistants, equipment and materials</t>
  </si>
  <si>
    <t>8.4.2.1d</t>
  </si>
  <si>
    <t>b) workshops</t>
  </si>
  <si>
    <t>Overheads, charges and profit on item 1.3.5 above</t>
  </si>
  <si>
    <t xml:space="preserve">Overheads, charges and profit on item 1.3.13 above </t>
  </si>
  <si>
    <t>d)Living accommodation</t>
  </si>
  <si>
    <t>Charge required by Contractor on subitem 1.3.6 above</t>
  </si>
  <si>
    <t xml:space="preserve">    b) Provision of a full time Construction Health and Safety Officer</t>
  </si>
  <si>
    <t xml:space="preserve">    c) Health and Safety Training</t>
  </si>
  <si>
    <t xml:space="preserve">    d) Personal Protective Clothing and Equipment</t>
  </si>
  <si>
    <t xml:space="preserve">    e) Fences, Signs and Barricades</t>
  </si>
  <si>
    <t xml:space="preserve">    f) Other Health and Safety Obligations (Covid-19 Requirements)</t>
  </si>
  <si>
    <t>connect with Existing canal</t>
  </si>
  <si>
    <t>Environmental Managemant</t>
  </si>
  <si>
    <t>Compliance with Environmental Management plan</t>
  </si>
  <si>
    <t xml:space="preserve">Overheads, charges and profit on item 1.3.14a above </t>
  </si>
  <si>
    <t>8.8.6</t>
  </si>
  <si>
    <t>Special Water Control in Terms of Project Specification</t>
  </si>
  <si>
    <t>Temporary canal flow diversion or temporary canal flow storage to allow for construction works ro proceed uninterupted</t>
  </si>
  <si>
    <t>1.3.12a</t>
  </si>
  <si>
    <t>1.3.12b</t>
  </si>
  <si>
    <t xml:space="preserve">(xi) Waterpump </t>
  </si>
  <si>
    <t xml:space="preserve">     (a) Capacity 20 liter/sec (small)</t>
  </si>
  <si>
    <t xml:space="preserve">     (b) Capacity 50liter/sec (medium)</t>
  </si>
  <si>
    <t xml:space="preserve">     (c) Capacity 100 liter/sec (large)</t>
  </si>
  <si>
    <t>Main Access Road to Works (construct and maintain)</t>
  </si>
  <si>
    <t>(i) Acess road to works</t>
  </si>
  <si>
    <t xml:space="preserve">(a)'Demolishing of existing culvert bridge </t>
  </si>
  <si>
    <t>COUNCIL FOR GEOSECIENCE</t>
  </si>
  <si>
    <t>CONTRACT No :</t>
  </si>
  <si>
    <t xml:space="preserve">SECTION 2: DAYWORKS </t>
  </si>
  <si>
    <t>SECTION 4: EARTH WORKS</t>
  </si>
  <si>
    <t>SECTION 3: EARTHWORKS</t>
  </si>
  <si>
    <t>Notes:</t>
  </si>
  <si>
    <t>i) Preliminary Geotechnical investigations indicate that 70% of the first 2m depth of cut may be unsuitable for fill and will need to be spoiled. Hereafter 30% of material encountered may be unsuitable for fill and will need to be spoiled</t>
  </si>
  <si>
    <t>ii) The contractor is to provide a method statement to the engineer indicating how the contractor intends to select appropriate material for fill purposes without the contamination of unsuitable material</t>
  </si>
  <si>
    <t>Provisional Sum for stabilizing unstable slopes - This Provisional Sum may be omitted or changed at the request of the engineer. Should this item be ommitted or changed, it will have no bearing on the contract duration or compensation owed to the contractor</t>
  </si>
  <si>
    <t>Shoring of excavations will not be measured, and prices for
this operation shall be included in the excavation rates. The
Contractor must study the Geotechnical Report and make his
own allowance in this regard. Shoring will only be measured
if the Engineer requires this to be done to protect an existing
structure or service. Refer to the Project Specification in this
regard.</t>
  </si>
  <si>
    <t>Dewatering:</t>
  </si>
  <si>
    <t>Shoring:</t>
  </si>
  <si>
    <t>Dewatering of earthworks will not be measured seperately
and shall be included in SANS 1200A reference 8.4.2.2.(h) in
the Preliminary and General bill</t>
  </si>
  <si>
    <t>Excavate in all materials and spoil on-site at a site
established by the Engineer from</t>
  </si>
  <si>
    <t>Cut to spoil to stockpile to material to be cartaway :</t>
  </si>
  <si>
    <t>Extra-over items inclusive for excavating and breaking down material in:</t>
  </si>
  <si>
    <t>(a)Intermediate Material</t>
  </si>
  <si>
    <t>(b)Hard material</t>
  </si>
  <si>
    <t xml:space="preserve">(c)Boulder excavation </t>
  </si>
  <si>
    <t>Overhaul on material hauled in excess of 1.0km (ordinary overhaul) up to or through 1.0km (resticted overhaul)</t>
  </si>
  <si>
    <t>Select from stockpile on site and use as fill, compacted to 93% mod AASHTO density for</t>
  </si>
  <si>
    <t>COMMERCIAL MATERIAL</t>
  </si>
  <si>
    <t>Construct filling with material supplied by the Contractor from commercial sources of the following quality</t>
  </si>
  <si>
    <t>(a) G5 material in Backfilling of canal including levelling</t>
  </si>
  <si>
    <t>Compaction of surfaces</t>
  </si>
  <si>
    <t>Compaction of ground surface under floors etc including scarifying for a depth of 150mm, breaking down oversize material, adding suitable material where necessary and compacting to 93% Mod AASHTO density</t>
  </si>
  <si>
    <t>(a) Canal</t>
  </si>
  <si>
    <t>3.2.1</t>
  </si>
  <si>
    <t>3.3.1</t>
  </si>
  <si>
    <t>3.3.2</t>
  </si>
  <si>
    <t>3.3.3</t>
  </si>
  <si>
    <t>3.7.1</t>
  </si>
  <si>
    <t>Cut to spoil, including free haul up to 1.0km.Material obtained from excavation of the canal and culvert bridge</t>
  </si>
  <si>
    <t>8.3.1.2</t>
  </si>
  <si>
    <t>8.3.7</t>
  </si>
  <si>
    <t>1200 LE</t>
  </si>
  <si>
    <t>SECTION 3: SITE CLEARANCE</t>
  </si>
  <si>
    <t>3.1.4</t>
  </si>
  <si>
    <t>3.1.5</t>
  </si>
  <si>
    <t>3.1.6</t>
  </si>
  <si>
    <t>3.1.7</t>
  </si>
  <si>
    <t xml:space="preserve">Material </t>
  </si>
  <si>
    <r>
      <rPr>
        <sz val="11"/>
        <rFont val="Arial"/>
        <family val="2"/>
      </rPr>
      <t>Culverts to comply with the applicable requirements of SANS 986 for the classes of deck and of invert shown on the drawings or scheduled, as applicable, and in addition culverts or culvert sections, as relevant, shall be capable of withstanding the appropreiate proof loads given in the SANS 986 applied on a line parallel to the longitudial axis without showing any signs of shear failure or incipient shear failure.</t>
    </r>
    <r>
      <rPr>
        <b/>
        <sz val="11"/>
        <rFont val="Arial"/>
        <family val="2"/>
      </rPr>
      <t xml:space="preserve"> </t>
    </r>
  </si>
  <si>
    <t>Exacavation in soft material  situated within the following depth and ranges below the surface level :</t>
  </si>
  <si>
    <t xml:space="preserve">(a) 0m up to 1,5 m </t>
  </si>
  <si>
    <t xml:space="preserve">Excatation in hard material </t>
  </si>
  <si>
    <t xml:space="preserve">Portal and rectangular culverts: </t>
  </si>
  <si>
    <t xml:space="preserve">(i) 4500x3250x1220 Precast road application stormwater culvert and precast base configuration  (SANS 986.2006) </t>
  </si>
  <si>
    <t>EARTHWORKS</t>
  </si>
  <si>
    <t xml:space="preserve">Excavation </t>
  </si>
  <si>
    <t>Extra over all excavations for carting away</t>
  </si>
  <si>
    <t>Surplus material from excavations  on site to a dumping site to be located by the contractor</t>
  </si>
  <si>
    <t>Extra Over for constructing inclined culverts</t>
  </si>
  <si>
    <t>Cast in situ concrete and formwork:</t>
  </si>
  <si>
    <t xml:space="preserve">(a)Blinding under causeaways and  portal culverts bridge Class 15/19 Mpa </t>
  </si>
  <si>
    <t xml:space="preserve">(b)Class 30/19 Mpa concrete including formwork,joints and class U2 surface finish </t>
  </si>
  <si>
    <t>i) Storm water Causeway including approach slabs</t>
  </si>
  <si>
    <t>ii) Portal Culvert Bridge</t>
  </si>
  <si>
    <t>(c)Concrete backfill for culverts</t>
  </si>
  <si>
    <t>i) Causeways, Class 15/19 MPa</t>
  </si>
  <si>
    <t xml:space="preserve">Reinforcement </t>
  </si>
  <si>
    <t xml:space="preserve">(a)Ref. 888 Steel MESH @ 50mm bottom cover </t>
  </si>
  <si>
    <t>Manholes, catchpits, inlet and outlet structures complete Catchpits, construction complete including 25Mpa concrete, Mesh Ref 395, Formwork, Brickwork, plastering, benching as shown on the drawings</t>
  </si>
  <si>
    <t>(a) 1,0 m to 1,5 m deep stormwater inlets</t>
  </si>
  <si>
    <t>(b) 1,0 m to 1,5 m deep stormwater outlets</t>
  </si>
  <si>
    <t>Hand Excavation to determine the positions of existing
service. Rate should include re-position of the services</t>
  </si>
  <si>
    <t xml:space="preserve">With prefabricated floor slabs: </t>
  </si>
  <si>
    <t>5.1.1</t>
  </si>
  <si>
    <t>5.1.3</t>
  </si>
  <si>
    <t>5.2.1</t>
  </si>
  <si>
    <t>5.3.1</t>
  </si>
  <si>
    <t>5.4.1</t>
  </si>
  <si>
    <t>5.5.1</t>
  </si>
  <si>
    <t>5.5.2</t>
  </si>
  <si>
    <t>5.6.1</t>
  </si>
  <si>
    <t>5.6.2</t>
  </si>
  <si>
    <t>5.6.3</t>
  </si>
  <si>
    <t>5.7.1</t>
  </si>
  <si>
    <t>5.8.1</t>
  </si>
  <si>
    <t>5.8.2</t>
  </si>
  <si>
    <t xml:space="preserve">SECTION 6: GABIONS </t>
  </si>
  <si>
    <t>SECTION 5: BOX CULVERT BRIDGE</t>
  </si>
  <si>
    <t>1200 DK</t>
  </si>
  <si>
    <t>SECTION 6: GABIONS</t>
  </si>
  <si>
    <t>PREPARATION</t>
  </si>
  <si>
    <t>Surface preparation for bedding of gabions and mattresses</t>
  </si>
  <si>
    <t>(b) Cavities filled with 15MPa/13mm concrete</t>
  </si>
  <si>
    <t>GABIONS GABIONS AND MATTRESSES</t>
  </si>
  <si>
    <t>Mattresses using Class Zinc Alloy Galvanized wire (Galfan) of the following sizes</t>
  </si>
  <si>
    <t>GUARDRAILS</t>
  </si>
  <si>
    <t>STRAIGHT</t>
  </si>
  <si>
    <t>END UNITS</t>
  </si>
  <si>
    <t>Supply and fix hot dip galvanised steel end units complete</t>
  </si>
  <si>
    <t>Supply and fix additional guardrail posts complete</t>
  </si>
  <si>
    <t>REFLECTOR PLATES</t>
  </si>
  <si>
    <t>Supply and fix reflector plates at each alternative post complete</t>
  </si>
  <si>
    <t>(a) Type D1 reflectors</t>
  </si>
  <si>
    <t>SANS 1200MM</t>
  </si>
  <si>
    <t>Supply and erect hot dip galvanized steel guardrails on Glavernised posts, including manufacturing, drilling and instaling on bridge concrete deck, spacer blocks, bolts, etc</t>
  </si>
  <si>
    <t>GALVERNISED STEEL POSTS</t>
  </si>
  <si>
    <t>(a) Galvernised steel post including including manufacture, concrete drilling, achoring, spacer blocks, bolts, etc</t>
  </si>
  <si>
    <t>6.1.1</t>
  </si>
  <si>
    <t>6.1.2</t>
  </si>
  <si>
    <t>6.2.1</t>
  </si>
  <si>
    <t>6.2.1.1</t>
  </si>
  <si>
    <t>6.3.1</t>
  </si>
  <si>
    <t>6.3.1.1</t>
  </si>
  <si>
    <t>6.3.2</t>
  </si>
  <si>
    <t>6.3.2.1</t>
  </si>
  <si>
    <t>6.4.1</t>
  </si>
  <si>
    <t>6.5.1</t>
  </si>
  <si>
    <t>SANS 1200 G</t>
  </si>
  <si>
    <t>Culvert Bridge Works</t>
  </si>
  <si>
    <t>SMOOTH FORMWORK</t>
  </si>
  <si>
    <t>Plane sloping</t>
  </si>
  <si>
    <t>Smooth formwork to narrow widths</t>
  </si>
  <si>
    <t>a) Edges, risers, etc not exceeding 300mm wide (Side of bridge deck)</t>
  </si>
  <si>
    <t>REINFORCEMENT</t>
  </si>
  <si>
    <t>Steel bars</t>
  </si>
  <si>
    <t>CONCRETE</t>
  </si>
  <si>
    <t>STRENGTH CONCRETE</t>
  </si>
  <si>
    <t>Strength concrete 15Mpa/19mm</t>
  </si>
  <si>
    <t>SURFACE FINISHING</t>
  </si>
  <si>
    <t>Unformed surface finishes</t>
  </si>
  <si>
    <t>EXPANSION JOINTS</t>
  </si>
  <si>
    <t>Joint former placed between concrete surfaces</t>
  </si>
  <si>
    <t>(a) Soffit of bridge deck</t>
  </si>
  <si>
    <t>8.3.1</t>
  </si>
  <si>
    <t>a) All sizes</t>
  </si>
  <si>
    <t>Mild steel</t>
  </si>
  <si>
    <t>High tensile steel</t>
  </si>
  <si>
    <t>b) All sizes</t>
  </si>
  <si>
    <t>a) Blinding layer 75mm thick</t>
  </si>
  <si>
    <t>b) Mass concrete filling over bridge footings</t>
  </si>
  <si>
    <t>c) Strength concrete 35Mpa/19mm including "Penetron" waterproofing additive all in accordance with the Manufacturers specifications (or similar approved)</t>
  </si>
  <si>
    <t>i) Bridge deck</t>
  </si>
  <si>
    <t>a) Wood Float</t>
  </si>
  <si>
    <t>a) 5mm wide expansion joint</t>
  </si>
  <si>
    <t>b) 20mm wide expansion joint</t>
  </si>
  <si>
    <t>5.10.1</t>
  </si>
  <si>
    <t>5.10.1.1</t>
  </si>
  <si>
    <t>5.10.1.2</t>
  </si>
  <si>
    <t>5.10.2</t>
  </si>
  <si>
    <t>5.10.2.1</t>
  </si>
  <si>
    <t>5.10.2.2</t>
  </si>
  <si>
    <t>5.10.3</t>
  </si>
  <si>
    <t>5.10.3.1</t>
  </si>
  <si>
    <t>5.10.3.2</t>
  </si>
  <si>
    <t>5.10.3.3</t>
  </si>
  <si>
    <t>5.10.4</t>
  </si>
  <si>
    <t>5.10.4.1</t>
  </si>
  <si>
    <t>5.10.5</t>
  </si>
  <si>
    <t>5.10.5.1</t>
  </si>
  <si>
    <t>5.10.5.2</t>
  </si>
  <si>
    <t>SECTION 5: CULVERT BRIDGE</t>
  </si>
  <si>
    <t>ton</t>
  </si>
  <si>
    <t xml:space="preserve">On-site inspectorate and additional tests required by the Engineer </t>
  </si>
  <si>
    <t>c) Project name board (1 No. off)</t>
  </si>
  <si>
    <t xml:space="preserve">MATTRESSES </t>
  </si>
  <si>
    <t>(a) Gabion boxes : 3000x1000x500 mm depth</t>
  </si>
  <si>
    <t>(a) Mattress filled with approved rock</t>
  </si>
  <si>
    <t>(a) Straight sections - Guardrail Barrier Sans1350, 3.81m In Length, Galvanised</t>
  </si>
  <si>
    <t>(a) End wings Bullnose type - Guardrail Barrier Standard End Wing Sans1350, For 3.81m Guardrail Barrier, Galvanised</t>
  </si>
  <si>
    <t xml:space="preserve">    g) OHS agent for the duration of the project</t>
  </si>
  <si>
    <t>Month</t>
  </si>
  <si>
    <t>Geotechnical Investigation on the canal bed and bridge foundation</t>
  </si>
  <si>
    <t>CONTINGENCIES AT 5% OF SUB-TOTAL 1  ABOVE</t>
  </si>
  <si>
    <t>CONSTRUCTION COST SUB-TOTAL 2  (INCL CONTIGENCIES) (VAT EXCLUDED)</t>
  </si>
  <si>
    <t>k) Site Security (Armed Security)</t>
  </si>
  <si>
    <t xml:space="preserve">k) Site Security (Armed Security) </t>
  </si>
  <si>
    <t>CGS-2024-022S</t>
  </si>
  <si>
    <t>APPOINTMENT OF CONTRACTOR FOR THE IMPLEMENTATION OF INGRESS CONTROL MEASURES MODDERBEE CANAL PHASE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</si>
</sst>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quot;R&quot;\ #,##0.00"/>
    <numFmt numFmtId="166" formatCode="&quot;R&quot;#,##0.00_);\(&quot;R&quot;#,##0.00\)"/>
    <numFmt numFmtId="167" formatCode="_-* #,##0_-;\-* #,##0_-;_-* &quot;-&quot;??_-;_-@_-"/>
    <numFmt numFmtId="168" formatCode="0.0"/>
    <numFmt numFmtId="169" formatCode="_(&quot;R&quot;* #,##0.00_);_(&quot;R&quot;* \(#,##0.00\);_(&quot;R&quot;* &quot;-&quot;??_);_(@_)"/>
    <numFmt numFmtId="170" formatCode="_(* #,##0_);_(* \(#,##0\);_(* &quot;-&quot;??_);_(@_)"/>
    <numFmt numFmtId="171" formatCode="_(&quot;R&quot;* #,##0_);_(&quot;R&quot;* \(#,##0\);_(&quot;R&quot;* &quot;-&quot;??_);_(@_)"/>
    <numFmt numFmtId="172" formatCode="&quot;R&quot;\ #,##0"/>
    <numFmt numFmtId="173" formatCode="_-[$R-1C09]* #,##0.00_-;\-[$R-1C09]* #,##0.00_-;_-[$R-1C09]* &quot;-&quot;??_-;_-@_-"/>
    <numFmt numFmtId="174" formatCode="_-[$R-1C09]* #,##0_-;\-[$R-1C09]* #,##0_-;_-[$R-1C09]* &quot;-&quot;??_-;_-@_-"/>
  </numFmts>
  <fonts count="29"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0"/>
      <name val="Arial"/>
      <family val="2"/>
    </font>
    <font>
      <b/>
      <sz val="11"/>
      <name val="Arial"/>
      <family val="2"/>
    </font>
    <font>
      <sz val="11"/>
      <color theme="1"/>
      <name val="Arial"/>
      <family val="2"/>
    </font>
    <font>
      <b/>
      <u/>
      <sz val="10"/>
      <name val="Times New Roman"/>
      <family val="1"/>
    </font>
    <font>
      <sz val="11"/>
      <name val="Arial"/>
      <family val="2"/>
    </font>
    <font>
      <sz val="11"/>
      <color rgb="FFFF0000"/>
      <name val="Arial"/>
      <family val="2"/>
    </font>
    <font>
      <u/>
      <sz val="11"/>
      <name val="Calibri"/>
      <family val="2"/>
      <scheme val="minor"/>
    </font>
    <font>
      <b/>
      <sz val="11"/>
      <name val="Calibri"/>
      <family val="2"/>
      <scheme val="minor"/>
    </font>
    <font>
      <b/>
      <u/>
      <sz val="11"/>
      <name val="Calibri"/>
      <family val="2"/>
      <scheme val="minor"/>
    </font>
    <font>
      <b/>
      <sz val="11"/>
      <color theme="1"/>
      <name val="Arial"/>
      <family val="2"/>
    </font>
    <font>
      <sz val="12"/>
      <name val="Arial"/>
      <family val="2"/>
    </font>
    <font>
      <sz val="8"/>
      <name val="Calibri"/>
      <family val="2"/>
      <scheme val="minor"/>
    </font>
    <font>
      <b/>
      <sz val="11"/>
      <color rgb="FFFF0000"/>
      <name val="Arial"/>
      <family val="2"/>
    </font>
    <font>
      <b/>
      <u/>
      <sz val="11"/>
      <name val="Arial"/>
      <family val="2"/>
    </font>
    <font>
      <sz val="11"/>
      <color indexed="8"/>
      <name val="Arial"/>
      <family val="2"/>
    </font>
    <font>
      <vertAlign val="superscript"/>
      <sz val="11"/>
      <name val="Arial"/>
      <family val="2"/>
    </font>
    <font>
      <b/>
      <sz val="11"/>
      <color rgb="FFC00000"/>
      <name val="Arial"/>
      <family val="2"/>
    </font>
    <font>
      <b/>
      <sz val="10"/>
      <color theme="1"/>
      <name val="Arial"/>
      <family val="2"/>
    </font>
    <font>
      <sz val="10"/>
      <color theme="1"/>
      <name val="Calibri"/>
      <family val="2"/>
      <scheme val="minor"/>
    </font>
    <font>
      <u/>
      <sz val="11"/>
      <name val="Arial"/>
      <family val="2"/>
    </font>
    <font>
      <sz val="12"/>
      <color theme="1"/>
      <name val="Arial Narrow"/>
      <family val="2"/>
    </font>
    <font>
      <u/>
      <sz val="12"/>
      <color theme="1"/>
      <name val="Arial Narrow"/>
      <family val="2"/>
    </font>
    <font>
      <b/>
      <sz val="11"/>
      <color theme="1"/>
      <name val="Arial Narrow"/>
      <family val="2"/>
    </font>
    <font>
      <b/>
      <sz val="12"/>
      <color theme="1"/>
      <name val="Arial Narrow"/>
      <family val="2"/>
    </font>
    <font>
      <b/>
      <u/>
      <sz val="12"/>
      <color theme="1"/>
      <name val="Arial Narrow"/>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theme="0" tint="-0.14996795556505021"/>
      </bottom>
      <diagonal/>
    </border>
    <border>
      <left style="thin">
        <color indexed="64"/>
      </left>
      <right style="thin">
        <color indexed="64"/>
      </right>
      <top style="dotted">
        <color theme="0" tint="-0.14996795556505021"/>
      </top>
      <bottom style="dotted">
        <color theme="0" tint="-0.14996795556505021"/>
      </bottom>
      <diagonal/>
    </border>
    <border>
      <left style="thin">
        <color indexed="64"/>
      </left>
      <right style="thin">
        <color indexed="64"/>
      </right>
      <top style="dotted">
        <color theme="0" tint="-0.14996795556505021"/>
      </top>
      <bottom/>
      <diagonal/>
    </border>
    <border>
      <left style="thin">
        <color indexed="64"/>
      </left>
      <right style="thin">
        <color indexed="64"/>
      </right>
      <top/>
      <bottom style="dotted">
        <color theme="0" tint="-0.14996795556505021"/>
      </bottom>
      <diagonal/>
    </border>
    <border>
      <left/>
      <right/>
      <top style="thin">
        <color indexed="64"/>
      </top>
      <bottom style="thin">
        <color indexed="64"/>
      </bottom>
      <diagonal/>
    </border>
    <border>
      <left style="thin">
        <color indexed="64"/>
      </left>
      <right style="thin">
        <color auto="1"/>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auto="1"/>
      </left>
      <right/>
      <top/>
      <bottom/>
      <diagonal/>
    </border>
    <border>
      <left style="thin">
        <color indexed="64"/>
      </left>
      <right style="thin">
        <color indexed="64"/>
      </right>
      <top style="dotted">
        <color theme="0" tint="-0.14996795556505021"/>
      </top>
      <bottom style="thin">
        <color indexed="64"/>
      </bottom>
      <diagonal/>
    </border>
  </borders>
  <cellStyleXfs count="19">
    <xf numFmtId="0" fontId="0" fillId="0" borderId="0"/>
    <xf numFmtId="169"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0"/>
    <xf numFmtId="0" fontId="7" fillId="0" borderId="0"/>
    <xf numFmtId="3"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0" fillId="0" borderId="0" applyNumberFormat="0" applyFill="0" applyAlignment="0" applyProtection="0"/>
    <xf numFmtId="0" fontId="11" fillId="0" borderId="0" applyFill="0" applyAlignment="0" applyProtection="0"/>
    <xf numFmtId="2" fontId="12" fillId="0" borderId="0" applyFill="0" applyAlignment="0" applyProtection="0"/>
    <xf numFmtId="43" fontId="4" fillId="0" borderId="0" applyFont="0" applyFill="0" applyBorder="0" applyAlignment="0" applyProtection="0"/>
    <xf numFmtId="0" fontId="14" fillId="0" borderId="0"/>
    <xf numFmtId="164" fontId="4" fillId="0" borderId="0" applyFont="0" applyFill="0" applyBorder="0" applyAlignment="0" applyProtection="0"/>
    <xf numFmtId="169" fontId="4" fillId="0" borderId="0" applyFont="0" applyFill="0" applyBorder="0" applyAlignment="0" applyProtection="0"/>
    <xf numFmtId="171" fontId="4" fillId="0" borderId="0" applyFont="0" applyFill="0" applyBorder="0" applyAlignment="0" applyProtection="0"/>
    <xf numFmtId="168" fontId="4" fillId="0" borderId="0" applyFont="0" applyFill="0" applyBorder="0" applyAlignment="0" applyProtection="0"/>
  </cellStyleXfs>
  <cellXfs count="333">
    <xf numFmtId="0" fontId="0" fillId="0" borderId="0" xfId="0"/>
    <xf numFmtId="0" fontId="6" fillId="0" borderId="0" xfId="0" applyFont="1"/>
    <xf numFmtId="0" fontId="5" fillId="0" borderId="4" xfId="0" applyFont="1" applyBorder="1" applyAlignment="1">
      <alignment horizontal="center" vertical="top" wrapText="1"/>
    </xf>
    <xf numFmtId="0" fontId="5" fillId="0" borderId="4" xfId="4" applyFont="1" applyBorder="1" applyAlignment="1">
      <alignment vertical="center" wrapText="1"/>
    </xf>
    <xf numFmtId="0" fontId="6" fillId="0" borderId="4" xfId="0" applyFont="1" applyBorder="1" applyAlignment="1">
      <alignment horizontal="center" vertical="top"/>
    </xf>
    <xf numFmtId="169" fontId="6" fillId="0" borderId="4" xfId="1" applyFont="1" applyBorder="1" applyAlignment="1">
      <alignment vertical="top"/>
    </xf>
    <xf numFmtId="0" fontId="8" fillId="0" borderId="4" xfId="0" applyFont="1" applyBorder="1" applyAlignment="1">
      <alignment horizontal="center" vertical="top"/>
    </xf>
    <xf numFmtId="0" fontId="6" fillId="2" borderId="0" xfId="0" applyFont="1" applyFill="1"/>
    <xf numFmtId="0" fontId="5" fillId="0" borderId="4" xfId="3" applyFont="1" applyBorder="1" applyAlignment="1" applyProtection="1">
      <alignment horizontal="left" vertical="center" wrapText="1"/>
    </xf>
    <xf numFmtId="0" fontId="6" fillId="0" borderId="0" xfId="0" applyFont="1" applyAlignment="1">
      <alignment horizontal="center" vertical="top"/>
    </xf>
    <xf numFmtId="0" fontId="6" fillId="0" borderId="0" xfId="0" applyFont="1" applyAlignment="1">
      <alignment vertical="top" wrapText="1"/>
    </xf>
    <xf numFmtId="169" fontId="6" fillId="0" borderId="0" xfId="1" applyFont="1" applyAlignment="1">
      <alignment vertical="top"/>
    </xf>
    <xf numFmtId="0" fontId="6" fillId="3" borderId="0" xfId="0" applyFont="1" applyFill="1"/>
    <xf numFmtId="0" fontId="6" fillId="2" borderId="0" xfId="0" applyFont="1" applyFill="1" applyAlignment="1">
      <alignment horizontal="center"/>
    </xf>
    <xf numFmtId="0" fontId="13" fillId="2" borderId="0" xfId="0" applyFont="1" applyFill="1" applyAlignment="1">
      <alignment horizontal="left" vertical="center" wrapText="1"/>
    </xf>
    <xf numFmtId="0" fontId="6" fillId="0" borderId="0" xfId="0" applyFont="1" applyAlignment="1">
      <alignment horizontal="center"/>
    </xf>
    <xf numFmtId="0" fontId="6" fillId="0" borderId="0" xfId="0" applyFont="1" applyAlignment="1">
      <alignment horizontal="left"/>
    </xf>
    <xf numFmtId="0" fontId="6" fillId="2" borderId="6" xfId="0" applyFont="1" applyFill="1" applyBorder="1" applyAlignment="1">
      <alignment horizontal="center"/>
    </xf>
    <xf numFmtId="0" fontId="5" fillId="0" borderId="9" xfId="0" applyFont="1" applyBorder="1" applyAlignment="1">
      <alignment horizontal="center" vertical="top"/>
    </xf>
    <xf numFmtId="0" fontId="5" fillId="0" borderId="9" xfId="0" applyFont="1" applyBorder="1" applyAlignment="1">
      <alignment horizontal="center" vertical="top" wrapText="1"/>
    </xf>
    <xf numFmtId="169" fontId="5" fillId="0" borderId="9" xfId="1" applyFont="1" applyBorder="1" applyAlignment="1" applyProtection="1">
      <alignment horizontal="center" vertical="top" wrapText="1"/>
    </xf>
    <xf numFmtId="0" fontId="5" fillId="0" borderId="3" xfId="0" applyFont="1" applyBorder="1" applyAlignment="1">
      <alignment horizontal="center" vertical="top"/>
    </xf>
    <xf numFmtId="0" fontId="5" fillId="0" borderId="3" xfId="0" applyFont="1" applyBorder="1" applyAlignment="1">
      <alignment vertical="top" wrapText="1"/>
    </xf>
    <xf numFmtId="0" fontId="5" fillId="0" borderId="3" xfId="0" applyFont="1" applyBorder="1" applyAlignment="1">
      <alignment horizontal="center" vertical="top" wrapText="1"/>
    </xf>
    <xf numFmtId="169" fontId="5" fillId="0" borderId="3" xfId="1" applyFont="1" applyBorder="1" applyAlignment="1" applyProtection="1">
      <alignment vertical="top" wrapText="1"/>
    </xf>
    <xf numFmtId="0" fontId="5" fillId="0" borderId="0" xfId="5" applyFont="1" applyAlignment="1">
      <alignment horizontal="left" vertical="center"/>
    </xf>
    <xf numFmtId="165" fontId="5" fillId="0" borderId="0" xfId="5" applyNumberFormat="1" applyFont="1" applyAlignment="1">
      <alignment horizontal="center" vertical="center"/>
    </xf>
    <xf numFmtId="0" fontId="8" fillId="2" borderId="0" xfId="0" applyFont="1" applyFill="1" applyAlignment="1">
      <alignment vertical="top"/>
    </xf>
    <xf numFmtId="165" fontId="5" fillId="0" borderId="0" xfId="0" applyNumberFormat="1" applyFont="1" applyAlignment="1">
      <alignment horizontal="center" vertical="center"/>
    </xf>
    <xf numFmtId="0" fontId="8" fillId="2" borderId="0" xfId="0" applyFont="1" applyFill="1" applyAlignment="1">
      <alignment vertical="center"/>
    </xf>
    <xf numFmtId="0" fontId="8" fillId="0" borderId="0" xfId="5" applyFont="1" applyAlignment="1">
      <alignment horizontal="center" vertical="center"/>
    </xf>
    <xf numFmtId="0" fontId="5" fillId="0" borderId="0" xfId="5" applyFont="1" applyAlignment="1">
      <alignment horizontal="center" vertical="center"/>
    </xf>
    <xf numFmtId="0" fontId="5" fillId="0" borderId="0" xfId="5" applyFont="1" applyAlignment="1">
      <alignment horizontal="center" vertical="center" wrapText="1"/>
    </xf>
    <xf numFmtId="165" fontId="5" fillId="0" borderId="0" xfId="5" applyNumberFormat="1" applyFont="1" applyAlignment="1">
      <alignment horizontal="center" vertical="center" wrapText="1"/>
    </xf>
    <xf numFmtId="0" fontId="5" fillId="0" borderId="6" xfId="0" applyFont="1" applyBorder="1" applyAlignment="1">
      <alignment horizontal="center" vertical="center" wrapText="1"/>
    </xf>
    <xf numFmtId="0" fontId="5" fillId="0" borderId="6" xfId="5" applyFont="1" applyBorder="1" applyAlignment="1">
      <alignment horizontal="center" vertical="center"/>
    </xf>
    <xf numFmtId="165" fontId="5" fillId="0" borderId="6" xfId="8" applyNumberFormat="1" applyFont="1" applyFill="1" applyBorder="1" applyAlignment="1">
      <alignment horizontal="center" vertical="center"/>
    </xf>
    <xf numFmtId="0" fontId="5" fillId="0" borderId="4" xfId="5" applyFont="1" applyBorder="1" applyAlignment="1">
      <alignment horizontal="center" vertical="center"/>
    </xf>
    <xf numFmtId="0" fontId="5" fillId="0" borderId="4" xfId="5" applyFont="1" applyBorder="1" applyAlignment="1">
      <alignment horizontal="center" vertical="center" wrapText="1"/>
    </xf>
    <xf numFmtId="167" fontId="8" fillId="0" borderId="4" xfId="8" applyNumberFormat="1" applyFont="1" applyFill="1" applyBorder="1" applyAlignment="1">
      <alignment horizontal="right" vertical="center"/>
    </xf>
    <xf numFmtId="167" fontId="8" fillId="0" borderId="4" xfId="8" applyNumberFormat="1" applyFont="1" applyFill="1" applyBorder="1" applyAlignment="1">
      <alignment horizontal="center" vertical="center"/>
    </xf>
    <xf numFmtId="165" fontId="8" fillId="0" borderId="4" xfId="8" applyNumberFormat="1" applyFont="1" applyFill="1" applyBorder="1" applyAlignment="1">
      <alignment horizontal="center" vertical="center"/>
    </xf>
    <xf numFmtId="0" fontId="5" fillId="0" borderId="11" xfId="5" applyFont="1" applyBorder="1" applyAlignment="1">
      <alignment horizontal="center" vertical="center" wrapText="1"/>
    </xf>
    <xf numFmtId="0" fontId="8" fillId="0" borderId="11" xfId="5" applyFont="1" applyBorder="1" applyAlignment="1">
      <alignment horizontal="center" vertical="center"/>
    </xf>
    <xf numFmtId="167" fontId="8" fillId="0" borderId="11" xfId="8" applyNumberFormat="1" applyFont="1" applyFill="1" applyBorder="1" applyAlignment="1">
      <alignment horizontal="right" vertical="center"/>
    </xf>
    <xf numFmtId="167" fontId="8" fillId="0" borderId="11" xfId="8" applyNumberFormat="1" applyFont="1" applyFill="1" applyBorder="1" applyAlignment="1">
      <alignment horizontal="center" vertical="center"/>
    </xf>
    <xf numFmtId="165" fontId="8" fillId="0" borderId="11" xfId="8" applyNumberFormat="1" applyFont="1" applyFill="1" applyBorder="1" applyAlignment="1">
      <alignment horizontal="center" vertical="center"/>
    </xf>
    <xf numFmtId="0" fontId="9" fillId="0" borderId="11" xfId="5" applyFont="1" applyBorder="1" applyAlignment="1">
      <alignment horizontal="center" vertical="center"/>
    </xf>
    <xf numFmtId="0" fontId="8" fillId="0" borderId="11" xfId="5" applyFont="1" applyBorder="1" applyAlignment="1">
      <alignment horizontal="center" vertical="center" wrapText="1"/>
    </xf>
    <xf numFmtId="0" fontId="8" fillId="0" borderId="11" xfId="0" applyFont="1" applyBorder="1" applyAlignment="1">
      <alignment vertical="top" wrapText="1"/>
    </xf>
    <xf numFmtId="168" fontId="8" fillId="0" borderId="11" xfId="8" applyNumberFormat="1" applyFont="1" applyFill="1" applyBorder="1" applyAlignment="1">
      <alignment horizontal="center" vertical="center"/>
    </xf>
    <xf numFmtId="2" fontId="8" fillId="0" borderId="11" xfId="8" applyNumberFormat="1" applyFont="1" applyFill="1" applyBorder="1" applyAlignment="1">
      <alignment horizontal="center" vertical="center"/>
    </xf>
    <xf numFmtId="165" fontId="8" fillId="0" borderId="11" xfId="8" applyNumberFormat="1" applyFont="1" applyBorder="1" applyAlignment="1">
      <alignment horizontal="center" vertical="center"/>
    </xf>
    <xf numFmtId="1" fontId="8" fillId="0" borderId="11" xfId="8" applyNumberFormat="1" applyFont="1" applyFill="1" applyBorder="1" applyAlignment="1">
      <alignment horizontal="center" vertical="center"/>
    </xf>
    <xf numFmtId="49" fontId="8" fillId="0" borderId="11" xfId="5" applyNumberFormat="1" applyFont="1" applyBorder="1" applyAlignment="1">
      <alignment horizontal="center" vertical="center"/>
    </xf>
    <xf numFmtId="168" fontId="8" fillId="0" borderId="11" xfId="8" applyNumberFormat="1" applyFont="1" applyBorder="1" applyAlignment="1">
      <alignment horizontal="center" vertical="center"/>
    </xf>
    <xf numFmtId="1" fontId="8" fillId="0" borderId="11" xfId="8" applyNumberFormat="1" applyFont="1" applyBorder="1" applyAlignment="1">
      <alignment horizontal="center" vertical="center"/>
    </xf>
    <xf numFmtId="0" fontId="8" fillId="0" borderId="4" xfId="5" applyFont="1" applyBorder="1" applyAlignment="1">
      <alignment horizontal="center" vertical="center"/>
    </xf>
    <xf numFmtId="49" fontId="8" fillId="0" borderId="4" xfId="5" applyNumberFormat="1" applyFont="1" applyBorder="1" applyAlignment="1">
      <alignment horizontal="center" vertical="center"/>
    </xf>
    <xf numFmtId="168" fontId="8" fillId="0" borderId="4" xfId="8" applyNumberFormat="1" applyFont="1" applyBorder="1" applyAlignment="1">
      <alignment horizontal="center" vertical="center"/>
    </xf>
    <xf numFmtId="0" fontId="5" fillId="0" borderId="11" xfId="5" applyFont="1" applyBorder="1" applyAlignment="1" applyProtection="1">
      <alignment vertical="center" wrapText="1"/>
      <protection locked="0"/>
    </xf>
    <xf numFmtId="166" fontId="18" fillId="0" borderId="11" xfId="5" applyNumberFormat="1" applyFont="1" applyBorder="1" applyAlignment="1" applyProtection="1">
      <alignment horizontal="center" vertical="center"/>
      <protection locked="0"/>
    </xf>
    <xf numFmtId="0" fontId="8" fillId="0" borderId="11" xfId="0" applyFont="1" applyBorder="1" applyAlignment="1">
      <alignment horizontal="center"/>
    </xf>
    <xf numFmtId="0" fontId="8" fillId="0" borderId="11" xfId="0" applyFont="1" applyBorder="1" applyAlignment="1">
      <alignment horizontal="center" vertical="center"/>
    </xf>
    <xf numFmtId="0" fontId="8" fillId="0" borderId="0" xfId="0" applyFont="1" applyAlignment="1">
      <alignment vertical="top"/>
    </xf>
    <xf numFmtId="1" fontId="8" fillId="0" borderId="11" xfId="5" applyNumberFormat="1" applyFont="1" applyBorder="1" applyAlignment="1">
      <alignment horizontal="center" vertical="center"/>
    </xf>
    <xf numFmtId="0" fontId="8" fillId="0" borderId="11" xfId="5" quotePrefix="1" applyFont="1" applyBorder="1" applyAlignment="1">
      <alignment horizontal="left" vertical="center" wrapText="1"/>
    </xf>
    <xf numFmtId="166" fontId="8" fillId="0" borderId="11" xfId="5" applyNumberFormat="1" applyFont="1" applyBorder="1" applyAlignment="1" applyProtection="1">
      <alignment horizontal="center" vertical="center"/>
      <protection locked="0"/>
    </xf>
    <xf numFmtId="0" fontId="5" fillId="0" borderId="11" xfId="5" applyFont="1" applyBorder="1" applyAlignment="1">
      <alignment horizontal="center" vertical="center"/>
    </xf>
    <xf numFmtId="0" fontId="8" fillId="0" borderId="11" xfId="0" applyFont="1" applyBorder="1" applyAlignment="1">
      <alignment horizontal="center" vertical="top"/>
    </xf>
    <xf numFmtId="0" fontId="5" fillId="0" borderId="11" xfId="0" applyFont="1" applyBorder="1" applyAlignment="1">
      <alignment horizontal="center" vertical="top"/>
    </xf>
    <xf numFmtId="0" fontId="5" fillId="0" borderId="11" xfId="0" applyFont="1" applyBorder="1" applyAlignment="1">
      <alignment vertical="top" wrapText="1"/>
    </xf>
    <xf numFmtId="0" fontId="8" fillId="0" borderId="11" xfId="0" applyFont="1" applyBorder="1" applyAlignment="1">
      <alignment horizontal="center" vertical="top" wrapText="1"/>
    </xf>
    <xf numFmtId="0" fontId="8" fillId="2" borderId="0" xfId="0" applyFont="1" applyFill="1"/>
    <xf numFmtId="0" fontId="8" fillId="2" borderId="0" xfId="0" applyFont="1" applyFill="1" applyAlignment="1">
      <alignment horizontal="center" vertical="top"/>
    </xf>
    <xf numFmtId="0" fontId="8" fillId="0" borderId="11" xfId="0" applyFont="1" applyBorder="1" applyAlignment="1">
      <alignment horizontal="left" vertical="top" wrapText="1"/>
    </xf>
    <xf numFmtId="0" fontId="20" fillId="0" borderId="11" xfId="5" applyFont="1" applyBorder="1" applyAlignment="1">
      <alignment horizontal="center" vertical="center"/>
    </xf>
    <xf numFmtId="165" fontId="8" fillId="0" borderId="12" xfId="8" applyNumberFormat="1" applyFont="1" applyBorder="1" applyAlignment="1">
      <alignment horizontal="center" vertical="center"/>
    </xf>
    <xf numFmtId="165" fontId="8" fillId="0" borderId="11" xfId="9" applyNumberFormat="1" applyFont="1" applyFill="1" applyBorder="1" applyAlignment="1">
      <alignment horizontal="center" vertical="center"/>
    </xf>
    <xf numFmtId="0" fontId="8" fillId="0" borderId="11" xfId="10" applyFont="1" applyFill="1" applyBorder="1" applyAlignment="1">
      <alignment wrapText="1"/>
    </xf>
    <xf numFmtId="0" fontId="8" fillId="0" borderId="11" xfId="5" applyFont="1" applyBorder="1" applyAlignment="1">
      <alignment horizontal="center"/>
    </xf>
    <xf numFmtId="165" fontId="8" fillId="0" borderId="11" xfId="13" applyNumberFormat="1" applyFont="1" applyFill="1" applyBorder="1" applyAlignment="1">
      <alignment horizontal="center" vertical="center"/>
    </xf>
    <xf numFmtId="0" fontId="16" fillId="0" borderId="11" xfId="5" applyFont="1" applyBorder="1" applyAlignment="1">
      <alignment horizontal="center" vertical="center"/>
    </xf>
    <xf numFmtId="0" fontId="8" fillId="0" borderId="0" xfId="0" applyFont="1"/>
    <xf numFmtId="1" fontId="9" fillId="0" borderId="11" xfId="8" applyNumberFormat="1" applyFont="1" applyFill="1" applyBorder="1" applyAlignment="1">
      <alignment horizontal="center" vertical="center"/>
    </xf>
    <xf numFmtId="0" fontId="8" fillId="0" borderId="11" xfId="5" applyFont="1" applyBorder="1" applyAlignment="1">
      <alignment horizontal="center" vertical="top"/>
    </xf>
    <xf numFmtId="0" fontId="8" fillId="0" borderId="11" xfId="5" applyFont="1" applyBorder="1" applyAlignment="1">
      <alignment horizontal="left" vertical="center" wrapText="1"/>
    </xf>
    <xf numFmtId="0" fontId="8" fillId="0" borderId="11" xfId="5" quotePrefix="1" applyFont="1" applyBorder="1" applyAlignment="1">
      <alignment horizontal="left" vertical="top" wrapText="1"/>
    </xf>
    <xf numFmtId="0" fontId="8" fillId="0" borderId="11" xfId="0" applyFont="1" applyBorder="1" applyAlignment="1">
      <alignment horizontal="center" vertical="center" wrapText="1"/>
    </xf>
    <xf numFmtId="0" fontId="5" fillId="0" borderId="11" xfId="5" applyFont="1" applyBorder="1" applyAlignment="1">
      <alignment horizontal="center"/>
    </xf>
    <xf numFmtId="4" fontId="8" fillId="0" borderId="11" xfId="8" applyNumberFormat="1" applyFont="1" applyFill="1" applyBorder="1" applyAlignment="1">
      <alignment horizontal="center" vertical="center"/>
    </xf>
    <xf numFmtId="0" fontId="16" fillId="0" borderId="11" xfId="5" applyFont="1" applyBorder="1" applyAlignment="1">
      <alignment horizontal="center"/>
    </xf>
    <xf numFmtId="0" fontId="9" fillId="2" borderId="0" xfId="0" applyFont="1" applyFill="1"/>
    <xf numFmtId="0" fontId="8" fillId="2" borderId="0" xfId="0" applyFont="1" applyFill="1" applyAlignment="1">
      <alignment vertical="top" wrapText="1"/>
    </xf>
    <xf numFmtId="0" fontId="8" fillId="2" borderId="0" xfId="0" applyFont="1" applyFill="1" applyAlignment="1">
      <alignment horizontal="center" vertical="center"/>
    </xf>
    <xf numFmtId="165" fontId="8" fillId="2" borderId="0" xfId="1" applyNumberFormat="1" applyFont="1" applyFill="1" applyAlignment="1">
      <alignment horizontal="center" vertical="center"/>
    </xf>
    <xf numFmtId="165" fontId="8" fillId="2" borderId="0" xfId="0" applyNumberFormat="1" applyFont="1" applyFill="1" applyAlignment="1">
      <alignment horizontal="center" vertical="center"/>
    </xf>
    <xf numFmtId="170" fontId="8" fillId="2" borderId="0" xfId="0" applyNumberFormat="1" applyFont="1" applyFill="1" applyAlignment="1">
      <alignment horizontal="center" vertical="center"/>
    </xf>
    <xf numFmtId="0" fontId="5" fillId="0" borderId="0" xfId="5" applyFont="1" applyAlignment="1">
      <alignment vertical="center"/>
    </xf>
    <xf numFmtId="165" fontId="5" fillId="0" borderId="0" xfId="5" applyNumberFormat="1"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165" fontId="5" fillId="0" borderId="0" xfId="0" applyNumberFormat="1" applyFont="1" applyAlignment="1">
      <alignment vertical="center"/>
    </xf>
    <xf numFmtId="0" fontId="5" fillId="0" borderId="9" xfId="0" applyFont="1" applyBorder="1" applyAlignment="1">
      <alignment horizontal="left" vertical="center" wrapText="1"/>
    </xf>
    <xf numFmtId="0" fontId="5" fillId="0" borderId="9" xfId="5" applyFont="1" applyBorder="1" applyAlignment="1">
      <alignment horizontal="center" vertical="center"/>
    </xf>
    <xf numFmtId="1" fontId="5" fillId="0" borderId="9" xfId="5" applyNumberFormat="1" applyFont="1" applyBorder="1" applyAlignment="1">
      <alignment horizontal="center" vertical="center"/>
    </xf>
    <xf numFmtId="165" fontId="5" fillId="0" borderId="9" xfId="8" applyNumberFormat="1" applyFont="1" applyBorder="1" applyAlignment="1">
      <alignment horizontal="center" vertical="center"/>
    </xf>
    <xf numFmtId="0" fontId="5" fillId="0" borderId="3" xfId="5" applyFont="1" applyBorder="1" applyAlignment="1">
      <alignment horizontal="left" vertical="center"/>
    </xf>
    <xf numFmtId="0" fontId="5" fillId="0" borderId="3" xfId="5" applyFont="1" applyBorder="1" applyAlignment="1">
      <alignment horizontal="center" vertical="center"/>
    </xf>
    <xf numFmtId="1" fontId="5" fillId="0" borderId="3" xfId="5" applyNumberFormat="1" applyFont="1" applyBorder="1" applyAlignment="1">
      <alignment horizontal="center" vertical="center"/>
    </xf>
    <xf numFmtId="165" fontId="5" fillId="0" borderId="3" xfId="8" applyNumberFormat="1" applyFont="1" applyBorder="1" applyAlignment="1">
      <alignment horizontal="center" vertical="center"/>
    </xf>
    <xf numFmtId="0" fontId="5" fillId="0" borderId="10" xfId="5" applyFont="1" applyBorder="1" applyAlignment="1">
      <alignment horizontal="center" vertical="center" wrapText="1"/>
    </xf>
    <xf numFmtId="0" fontId="8" fillId="0" borderId="10" xfId="5" applyFont="1" applyBorder="1" applyAlignment="1">
      <alignment horizontal="center" vertical="center"/>
    </xf>
    <xf numFmtId="1" fontId="8" fillId="0" borderId="10" xfId="8" applyNumberFormat="1" applyFont="1" applyBorder="1" applyAlignment="1">
      <alignment horizontal="center" vertical="center"/>
    </xf>
    <xf numFmtId="165" fontId="8" fillId="0" borderId="10" xfId="8" applyNumberFormat="1" applyFont="1" applyBorder="1" applyAlignment="1">
      <alignment horizontal="center" vertical="center"/>
    </xf>
    <xf numFmtId="1" fontId="5" fillId="0" borderId="11" xfId="8" applyNumberFormat="1" applyFont="1" applyFill="1" applyBorder="1" applyAlignment="1">
      <alignment horizontal="center" vertical="center"/>
    </xf>
    <xf numFmtId="165" fontId="5" fillId="0" borderId="11" xfId="8" applyNumberFormat="1" applyFont="1" applyFill="1" applyBorder="1" applyAlignment="1">
      <alignment horizontal="center" vertical="center"/>
    </xf>
    <xf numFmtId="0" fontId="8" fillId="0" borderId="11" xfId="0" applyFont="1" applyBorder="1" applyAlignment="1" applyProtection="1">
      <alignment horizontal="center"/>
      <protection locked="0"/>
    </xf>
    <xf numFmtId="0" fontId="8" fillId="0" borderId="0" xfId="0" applyFont="1" applyAlignment="1">
      <alignment vertical="center"/>
    </xf>
    <xf numFmtId="1" fontId="8" fillId="0" borderId="11" xfId="9" applyNumberFormat="1" applyFont="1" applyFill="1" applyBorder="1" applyAlignment="1">
      <alignment horizontal="center" vertical="center"/>
    </xf>
    <xf numFmtId="165" fontId="8" fillId="0" borderId="11" xfId="9" applyNumberFormat="1" applyFont="1" applyBorder="1" applyAlignment="1">
      <alignment horizontal="center" vertical="center"/>
    </xf>
    <xf numFmtId="0" fontId="8" fillId="0" borderId="12" xfId="5" applyFont="1" applyBorder="1" applyAlignment="1">
      <alignment horizontal="center" vertical="center"/>
    </xf>
    <xf numFmtId="1" fontId="8" fillId="0" borderId="12" xfId="8" applyNumberFormat="1" applyFont="1" applyFill="1" applyBorder="1" applyAlignment="1">
      <alignment horizontal="center" vertical="center"/>
    </xf>
    <xf numFmtId="1" fontId="8" fillId="0" borderId="10" xfId="8" applyNumberFormat="1" applyFont="1" applyFill="1" applyBorder="1" applyAlignment="1">
      <alignment horizontal="center" vertical="center"/>
    </xf>
    <xf numFmtId="165" fontId="8" fillId="0" borderId="10" xfId="8" applyNumberFormat="1" applyFont="1" applyFill="1" applyBorder="1" applyAlignment="1">
      <alignment horizontal="center" vertical="center"/>
    </xf>
    <xf numFmtId="165" fontId="5" fillId="0" borderId="11" xfId="5" applyNumberFormat="1" applyFont="1" applyBorder="1" applyAlignment="1">
      <alignment horizontal="left" vertical="center"/>
    </xf>
    <xf numFmtId="9" fontId="8" fillId="0" borderId="11" xfId="8" applyNumberFormat="1" applyFont="1" applyBorder="1" applyAlignment="1">
      <alignment horizontal="center" vertical="center"/>
    </xf>
    <xf numFmtId="9" fontId="8" fillId="0" borderId="11" xfId="2" applyFont="1" applyFill="1" applyBorder="1" applyAlignment="1">
      <alignment horizontal="center" vertical="center"/>
    </xf>
    <xf numFmtId="0" fontId="8" fillId="0" borderId="12" xfId="5" applyFont="1" applyBorder="1" applyAlignment="1">
      <alignment horizontal="center" vertical="center" wrapText="1"/>
    </xf>
    <xf numFmtId="4" fontId="8" fillId="0" borderId="12" xfId="8" applyNumberFormat="1" applyFont="1" applyFill="1" applyBorder="1" applyAlignment="1">
      <alignment horizontal="center" vertical="center"/>
    </xf>
    <xf numFmtId="9" fontId="8" fillId="0" borderId="12" xfId="8" applyNumberFormat="1" applyFont="1" applyBorder="1" applyAlignment="1">
      <alignment horizontal="center" vertical="center"/>
    </xf>
    <xf numFmtId="0" fontId="8" fillId="0" borderId="10" xfId="5" applyFont="1" applyBorder="1" applyAlignment="1">
      <alignment horizontal="center" vertical="center" wrapText="1"/>
    </xf>
    <xf numFmtId="1" fontId="8" fillId="0" borderId="10" xfId="9" applyNumberFormat="1" applyFont="1" applyFill="1" applyBorder="1" applyAlignment="1">
      <alignment horizontal="center" vertical="center"/>
    </xf>
    <xf numFmtId="165" fontId="8" fillId="0" borderId="10" xfId="9" applyNumberFormat="1" applyFont="1" applyBorder="1" applyAlignment="1">
      <alignment horizontal="center" vertical="center"/>
    </xf>
    <xf numFmtId="0" fontId="8" fillId="0" borderId="0" xfId="0" applyFont="1" applyAlignment="1">
      <alignment horizontal="center" vertical="center"/>
    </xf>
    <xf numFmtId="1" fontId="8" fillId="0" borderId="0" xfId="0" applyNumberFormat="1" applyFont="1" applyAlignment="1">
      <alignment horizontal="center" vertical="center"/>
    </xf>
    <xf numFmtId="165" fontId="8" fillId="0" borderId="0" xfId="0" applyNumberFormat="1" applyFont="1" applyAlignment="1">
      <alignment horizontal="center" vertical="center"/>
    </xf>
    <xf numFmtId="0" fontId="5" fillId="0" borderId="0" xfId="6" applyFont="1" applyAlignment="1">
      <alignment vertical="center"/>
    </xf>
    <xf numFmtId="4" fontId="8" fillId="0" borderId="5" xfId="0" applyNumberFormat="1" applyFont="1" applyBorder="1" applyAlignment="1">
      <alignment horizontal="center" vertical="top" wrapText="1"/>
    </xf>
    <xf numFmtId="0" fontId="5" fillId="0" borderId="0" xfId="5" applyFont="1" applyAlignment="1">
      <alignment vertical="center" wrapText="1"/>
    </xf>
    <xf numFmtId="0" fontId="5" fillId="0" borderId="0" xfId="0" applyFont="1" applyAlignment="1">
      <alignment vertical="center" wrapText="1"/>
    </xf>
    <xf numFmtId="0" fontId="5" fillId="0" borderId="9" xfId="5" applyFont="1" applyBorder="1" applyAlignment="1">
      <alignment horizontal="left" vertical="center" wrapText="1"/>
    </xf>
    <xf numFmtId="0" fontId="5" fillId="0" borderId="3" xfId="5" applyFont="1" applyBorder="1" applyAlignment="1">
      <alignment horizontal="left" vertical="center" wrapText="1"/>
    </xf>
    <xf numFmtId="0" fontId="17" fillId="0" borderId="10" xfId="6" applyFont="1" applyBorder="1" applyAlignment="1">
      <alignment horizontal="left" vertical="center" wrapText="1"/>
    </xf>
    <xf numFmtId="0" fontId="5" fillId="0" borderId="11" xfId="5" applyFont="1" applyBorder="1" applyAlignment="1">
      <alignment horizontal="left" vertical="center" wrapText="1"/>
    </xf>
    <xf numFmtId="1" fontId="5" fillId="0" borderId="11" xfId="0" applyNumberFormat="1" applyFont="1" applyBorder="1" applyAlignment="1" applyProtection="1">
      <alignment wrapText="1"/>
      <protection locked="0"/>
    </xf>
    <xf numFmtId="0" fontId="8" fillId="0" borderId="11" xfId="5" applyFont="1" applyBorder="1" applyAlignment="1" applyProtection="1">
      <alignment vertical="center" wrapText="1"/>
      <protection locked="0"/>
    </xf>
    <xf numFmtId="1" fontId="8" fillId="0" borderId="11" xfId="0" applyNumberFormat="1" applyFont="1" applyBorder="1" applyAlignment="1" applyProtection="1">
      <alignment wrapText="1"/>
      <protection locked="0"/>
    </xf>
    <xf numFmtId="1" fontId="8" fillId="0" borderId="4" xfId="0" applyNumberFormat="1" applyFont="1" applyBorder="1" applyAlignment="1" applyProtection="1">
      <alignment vertical="center" wrapText="1"/>
      <protection locked="0"/>
    </xf>
    <xf numFmtId="1" fontId="5" fillId="0" borderId="11" xfId="0" applyNumberFormat="1" applyFont="1" applyBorder="1" applyAlignment="1" applyProtection="1">
      <alignment vertical="top" wrapText="1"/>
      <protection locked="0"/>
    </xf>
    <xf numFmtId="0" fontId="8" fillId="0" borderId="12" xfId="5" applyFont="1" applyBorder="1" applyAlignment="1">
      <alignment horizontal="left" vertical="center" wrapText="1"/>
    </xf>
    <xf numFmtId="1" fontId="8" fillId="0" borderId="12" xfId="0" applyNumberFormat="1" applyFont="1" applyBorder="1" applyAlignment="1" applyProtection="1">
      <alignment wrapText="1"/>
      <protection locked="0"/>
    </xf>
    <xf numFmtId="0" fontId="8" fillId="0" borderId="10" xfId="5" applyFont="1" applyBorder="1" applyAlignment="1">
      <alignment horizontal="left" vertical="center" wrapText="1"/>
    </xf>
    <xf numFmtId="1" fontId="8" fillId="0" borderId="11" xfId="8" applyNumberFormat="1" applyFont="1" applyFill="1" applyBorder="1" applyAlignment="1">
      <alignment horizontal="center" vertical="center" wrapText="1"/>
    </xf>
    <xf numFmtId="1" fontId="5" fillId="0" borderId="11" xfId="8" applyNumberFormat="1" applyFont="1" applyFill="1" applyBorder="1" applyAlignment="1">
      <alignment horizontal="left" vertical="center" wrapText="1"/>
    </xf>
    <xf numFmtId="0" fontId="8" fillId="0" borderId="11" xfId="0" applyFont="1" applyBorder="1" applyAlignment="1">
      <alignment vertical="center" wrapText="1"/>
    </xf>
    <xf numFmtId="0" fontId="8" fillId="0" borderId="11" xfId="5" applyFont="1" applyBorder="1" applyAlignment="1">
      <alignment horizontal="left" vertical="top" wrapText="1"/>
    </xf>
    <xf numFmtId="0" fontId="8" fillId="0" borderId="0" xfId="0" applyFont="1" applyAlignment="1">
      <alignment vertical="center" wrapText="1"/>
    </xf>
    <xf numFmtId="0" fontId="8" fillId="0" borderId="11" xfId="5" applyFont="1" applyBorder="1" applyAlignment="1">
      <alignment wrapText="1"/>
    </xf>
    <xf numFmtId="0" fontId="5" fillId="0" borderId="6" xfId="5" applyFont="1" applyBorder="1" applyAlignment="1">
      <alignment horizontal="left" vertical="center" wrapText="1"/>
    </xf>
    <xf numFmtId="0" fontId="5" fillId="0" borderId="4" xfId="5" applyFont="1" applyBorder="1" applyAlignment="1">
      <alignment horizontal="left" vertical="center" wrapText="1"/>
    </xf>
    <xf numFmtId="49" fontId="18" fillId="0" borderId="11" xfId="14" applyNumberFormat="1" applyFont="1" applyBorder="1" applyAlignment="1">
      <alignment wrapText="1"/>
    </xf>
    <xf numFmtId="49" fontId="18" fillId="0" borderId="11" xfId="14" applyNumberFormat="1" applyFont="1" applyBorder="1" applyAlignment="1">
      <alignment horizontal="left" wrapText="1"/>
    </xf>
    <xf numFmtId="0" fontId="8" fillId="0" borderId="4" xfId="5" applyFont="1" applyBorder="1" applyAlignment="1">
      <alignment horizontal="left" vertical="center" wrapText="1"/>
    </xf>
    <xf numFmtId="0" fontId="16" fillId="0" borderId="11" xfId="5" applyFont="1" applyBorder="1" applyAlignment="1">
      <alignment horizontal="left" vertical="center" wrapText="1"/>
    </xf>
    <xf numFmtId="0" fontId="6" fillId="0" borderId="0" xfId="0" applyFont="1" applyAlignment="1">
      <alignment vertical="center" wrapText="1"/>
    </xf>
    <xf numFmtId="0" fontId="8" fillId="2" borderId="0" xfId="0" applyFont="1" applyFill="1" applyAlignment="1">
      <alignment vertical="center" wrapText="1"/>
    </xf>
    <xf numFmtId="0" fontId="5" fillId="0" borderId="0" xfId="6" applyFont="1" applyAlignment="1">
      <alignment vertical="center" wrapText="1"/>
    </xf>
    <xf numFmtId="0" fontId="6" fillId="0" borderId="0" xfId="0" applyFont="1" applyAlignment="1">
      <alignment wrapText="1"/>
    </xf>
    <xf numFmtId="0" fontId="8" fillId="0" borderId="4" xfId="0" applyFont="1" applyBorder="1" applyAlignment="1">
      <alignment horizontal="center" vertical="center"/>
    </xf>
    <xf numFmtId="0" fontId="8" fillId="0" borderId="5" xfId="5" applyFont="1" applyBorder="1" applyAlignment="1">
      <alignment horizontal="center" vertical="center"/>
    </xf>
    <xf numFmtId="0" fontId="5" fillId="2" borderId="0" xfId="0" applyFont="1" applyFill="1"/>
    <xf numFmtId="1" fontId="8" fillId="2" borderId="11" xfId="0" applyNumberFormat="1" applyFont="1" applyFill="1" applyBorder="1" applyAlignment="1">
      <alignment horizontal="center" vertical="center"/>
    </xf>
    <xf numFmtId="3" fontId="8" fillId="0" borderId="11" xfId="8" applyNumberFormat="1" applyFont="1" applyFill="1" applyBorder="1" applyAlignment="1">
      <alignment horizontal="center" vertical="center"/>
    </xf>
    <xf numFmtId="3" fontId="8" fillId="0" borderId="11" xfId="8" applyNumberFormat="1" applyFont="1" applyFill="1" applyBorder="1" applyAlignment="1">
      <alignment horizontal="center" vertical="top"/>
    </xf>
    <xf numFmtId="0" fontId="8" fillId="0" borderId="4" xfId="5" applyFont="1" applyBorder="1" applyAlignment="1">
      <alignment horizontal="center" vertical="center" wrapText="1"/>
    </xf>
    <xf numFmtId="4" fontId="8" fillId="0" borderId="4" xfId="8" applyNumberFormat="1" applyFont="1" applyFill="1" applyBorder="1" applyAlignment="1">
      <alignment horizontal="center" vertical="center"/>
    </xf>
    <xf numFmtId="9" fontId="8" fillId="0" borderId="4" xfId="8" applyNumberFormat="1" applyFont="1" applyBorder="1" applyAlignment="1">
      <alignment horizontal="center" vertical="center"/>
    </xf>
    <xf numFmtId="0" fontId="5" fillId="2" borderId="6" xfId="0" applyFont="1" applyFill="1" applyBorder="1" applyAlignment="1">
      <alignment horizontal="center" vertical="center"/>
    </xf>
    <xf numFmtId="0" fontId="6" fillId="2" borderId="6" xfId="0" applyFont="1" applyFill="1" applyBorder="1" applyAlignment="1">
      <alignment horizontal="center" vertical="center"/>
    </xf>
    <xf numFmtId="165" fontId="8" fillId="0" borderId="0" xfId="0" applyNumberFormat="1" applyFont="1"/>
    <xf numFmtId="172" fontId="8" fillId="0" borderId="11" xfId="9" applyNumberFormat="1" applyFont="1" applyFill="1" applyBorder="1" applyAlignment="1">
      <alignment horizontal="center" vertical="center"/>
    </xf>
    <xf numFmtId="0" fontId="5" fillId="0" borderId="11" xfId="5" applyFont="1" applyBorder="1" applyAlignment="1">
      <alignment horizontal="center" vertical="top"/>
    </xf>
    <xf numFmtId="0" fontId="5" fillId="0" borderId="11" xfId="5" applyFont="1" applyBorder="1" applyAlignment="1">
      <alignment horizontal="left" vertical="top" wrapText="1"/>
    </xf>
    <xf numFmtId="0" fontId="5" fillId="0" borderId="0" xfId="6" applyFont="1" applyAlignment="1">
      <alignment horizontal="center" vertical="center"/>
    </xf>
    <xf numFmtId="0" fontId="8" fillId="2" borderId="8" xfId="0" applyFont="1" applyFill="1" applyBorder="1" applyAlignment="1">
      <alignment horizontal="left" vertical="center" wrapText="1"/>
    </xf>
    <xf numFmtId="0" fontId="0" fillId="2" borderId="7" xfId="0" applyFill="1" applyBorder="1" applyAlignment="1">
      <alignment horizontal="left" vertical="center" wrapText="1"/>
    </xf>
    <xf numFmtId="0" fontId="8" fillId="0" borderId="11" xfId="5" applyFont="1" applyBorder="1" applyAlignment="1">
      <alignment horizontal="left" vertical="center"/>
    </xf>
    <xf numFmtId="0" fontId="5" fillId="0" borderId="11" xfId="5" quotePrefix="1" applyFont="1" applyBorder="1" applyAlignment="1">
      <alignment horizontal="left" vertical="center" wrapText="1"/>
    </xf>
    <xf numFmtId="0" fontId="20" fillId="0" borderId="0" xfId="5" applyFont="1" applyAlignment="1">
      <alignment horizontal="center" vertical="center"/>
    </xf>
    <xf numFmtId="0" fontId="6" fillId="0" borderId="4" xfId="0" applyFont="1" applyBorder="1" applyAlignment="1">
      <alignment horizontal="center" vertical="center"/>
    </xf>
    <xf numFmtId="0" fontId="5" fillId="0" borderId="4" xfId="0" applyFont="1" applyBorder="1" applyAlignment="1">
      <alignment horizontal="center" vertical="center" wrapText="1"/>
    </xf>
    <xf numFmtId="0" fontId="6" fillId="0" borderId="0" xfId="0" applyFont="1" applyAlignment="1">
      <alignment vertical="center"/>
    </xf>
    <xf numFmtId="0" fontId="23" fillId="0" borderId="11" xfId="5" applyFont="1" applyBorder="1" applyAlignment="1">
      <alignment horizontal="left" vertical="center" wrapText="1"/>
    </xf>
    <xf numFmtId="0" fontId="24" fillId="0" borderId="4" xfId="0" applyFont="1" applyBorder="1" applyAlignment="1">
      <alignment wrapText="1"/>
    </xf>
    <xf numFmtId="4" fontId="8" fillId="0" borderId="5" xfId="0" applyNumberFormat="1" applyFont="1" applyBorder="1" applyAlignment="1">
      <alignment horizontal="center" vertical="center" wrapText="1"/>
    </xf>
    <xf numFmtId="0" fontId="8" fillId="2" borderId="0" xfId="0" applyFont="1" applyFill="1" applyAlignment="1">
      <alignment horizontal="center"/>
    </xf>
    <xf numFmtId="0" fontId="8" fillId="0" borderId="13" xfId="5" applyFont="1" applyBorder="1" applyAlignment="1">
      <alignment horizontal="center" vertical="center"/>
    </xf>
    <xf numFmtId="1" fontId="8" fillId="0" borderId="13" xfId="8" applyNumberFormat="1" applyFont="1" applyFill="1" applyBorder="1" applyAlignment="1">
      <alignment horizontal="center" vertical="center"/>
    </xf>
    <xf numFmtId="165" fontId="8" fillId="0" borderId="13" xfId="8" applyNumberFormat="1" applyFont="1" applyBorder="1" applyAlignment="1">
      <alignment horizontal="center" vertical="center"/>
    </xf>
    <xf numFmtId="0" fontId="8" fillId="0" borderId="13" xfId="5" applyFont="1" applyBorder="1" applyAlignment="1">
      <alignment horizontal="left" vertical="center" wrapText="1"/>
    </xf>
    <xf numFmtId="0" fontId="8" fillId="0" borderId="15" xfId="5" applyFont="1" applyBorder="1" applyAlignment="1">
      <alignment horizontal="center" vertical="center"/>
    </xf>
    <xf numFmtId="0" fontId="8" fillId="2" borderId="16" xfId="0" applyFont="1" applyFill="1" applyBorder="1" applyAlignment="1">
      <alignment wrapText="1"/>
    </xf>
    <xf numFmtId="0" fontId="8" fillId="2" borderId="15" xfId="0" applyFont="1" applyFill="1" applyBorder="1" applyAlignment="1">
      <alignment horizontal="center"/>
    </xf>
    <xf numFmtId="0" fontId="8" fillId="2" borderId="15" xfId="0" applyFont="1" applyFill="1" applyBorder="1"/>
    <xf numFmtId="0" fontId="8" fillId="2" borderId="16" xfId="0" applyFont="1" applyFill="1" applyBorder="1"/>
    <xf numFmtId="0" fontId="8" fillId="0" borderId="17" xfId="5" applyFont="1" applyBorder="1" applyAlignment="1">
      <alignment horizontal="left" vertical="center" wrapText="1"/>
    </xf>
    <xf numFmtId="1" fontId="8" fillId="0" borderId="15" xfId="8" applyNumberFormat="1" applyFont="1" applyFill="1" applyBorder="1" applyAlignment="1">
      <alignment horizontal="center" vertical="center"/>
    </xf>
    <xf numFmtId="165" fontId="8" fillId="0" borderId="15" xfId="8" applyNumberFormat="1" applyFont="1" applyBorder="1" applyAlignment="1">
      <alignment horizontal="center" vertical="center"/>
    </xf>
    <xf numFmtId="0" fontId="5" fillId="0" borderId="11" xfId="6" applyFont="1" applyBorder="1" applyAlignment="1">
      <alignment horizontal="left" vertical="center" wrapText="1"/>
    </xf>
    <xf numFmtId="0" fontId="24" fillId="0" borderId="4" xfId="0" applyFont="1" applyBorder="1"/>
    <xf numFmtId="0" fontId="24" fillId="0" borderId="18" xfId="0" applyFont="1" applyBorder="1" applyAlignment="1">
      <alignment wrapText="1"/>
    </xf>
    <xf numFmtId="0" fontId="25" fillId="0" borderId="18" xfId="0" applyFont="1" applyBorder="1"/>
    <xf numFmtId="0" fontId="8" fillId="2" borderId="15" xfId="0" applyFont="1" applyFill="1" applyBorder="1" applyAlignment="1">
      <alignment wrapText="1"/>
    </xf>
    <xf numFmtId="0" fontId="8" fillId="2" borderId="4" xfId="0" applyFont="1" applyFill="1" applyBorder="1" applyAlignment="1">
      <alignment wrapText="1"/>
    </xf>
    <xf numFmtId="0" fontId="24" fillId="0" borderId="13" xfId="0" applyFont="1" applyBorder="1" applyAlignment="1">
      <alignment wrapText="1"/>
    </xf>
    <xf numFmtId="0" fontId="5" fillId="2" borderId="15" xfId="0" applyFont="1" applyFill="1" applyBorder="1"/>
    <xf numFmtId="0" fontId="26" fillId="0" borderId="4" xfId="0" applyFont="1" applyBorder="1" applyAlignment="1">
      <alignment wrapText="1"/>
    </xf>
    <xf numFmtId="0" fontId="27" fillId="0" borderId="4" xfId="0" applyFont="1" applyBorder="1" applyAlignment="1">
      <alignment wrapText="1"/>
    </xf>
    <xf numFmtId="0" fontId="28" fillId="0" borderId="4" xfId="0" applyFont="1" applyBorder="1"/>
    <xf numFmtId="0" fontId="27" fillId="0" borderId="4" xfId="0" applyFont="1" applyBorder="1"/>
    <xf numFmtId="0" fontId="27" fillId="0" borderId="4" xfId="0" applyFont="1" applyBorder="1" applyAlignment="1">
      <alignment vertical="center" wrapText="1"/>
    </xf>
    <xf numFmtId="0" fontId="24" fillId="0" borderId="18" xfId="0" applyFont="1" applyBorder="1"/>
    <xf numFmtId="0" fontId="27" fillId="0" borderId="18" xfId="0" applyFont="1" applyBorder="1" applyAlignment="1">
      <alignment wrapText="1"/>
    </xf>
    <xf numFmtId="0" fontId="27" fillId="0" borderId="4" xfId="0" applyFont="1" applyBorder="1" applyAlignment="1">
      <alignment horizontal="center" vertical="center" wrapText="1"/>
    </xf>
    <xf numFmtId="0" fontId="8" fillId="0" borderId="4" xfId="3" applyFont="1" applyBorder="1" applyAlignment="1" applyProtection="1">
      <alignment horizontal="left" vertical="center" wrapText="1"/>
    </xf>
    <xf numFmtId="0" fontId="8" fillId="0" borderId="4" xfId="0" applyFont="1" applyBorder="1" applyAlignment="1">
      <alignment horizontal="center" vertical="top" wrapText="1"/>
    </xf>
    <xf numFmtId="2" fontId="8" fillId="0" borderId="11" xfId="5" applyNumberFormat="1" applyFont="1" applyBorder="1" applyAlignment="1">
      <alignment horizontal="center"/>
    </xf>
    <xf numFmtId="0" fontId="5" fillId="0" borderId="9" xfId="0" applyFont="1" applyBorder="1" applyAlignment="1">
      <alignment horizontal="center" vertical="center" wrapText="1"/>
    </xf>
    <xf numFmtId="0" fontId="24" fillId="0" borderId="4" xfId="0" applyFont="1" applyBorder="1" applyAlignment="1">
      <alignment horizontal="right"/>
    </xf>
    <xf numFmtId="0" fontId="5" fillId="0" borderId="0" xfId="6" applyFont="1" applyAlignment="1">
      <alignment horizontal="left" vertical="center"/>
    </xf>
    <xf numFmtId="0" fontId="5" fillId="0" borderId="0" xfId="6" applyFont="1" applyAlignment="1">
      <alignment horizontal="left" vertical="center" wrapText="1"/>
    </xf>
    <xf numFmtId="0" fontId="8" fillId="2" borderId="15" xfId="0" applyFont="1" applyFill="1" applyBorder="1" applyAlignment="1">
      <alignment horizontal="center" vertical="center"/>
    </xf>
    <xf numFmtId="173" fontId="5" fillId="0" borderId="0" xfId="1" applyNumberFormat="1" applyFont="1" applyAlignment="1">
      <alignment horizontal="right" vertical="center"/>
    </xf>
    <xf numFmtId="173" fontId="5" fillId="0" borderId="0" xfId="1" applyNumberFormat="1" applyFont="1" applyAlignment="1">
      <alignment vertical="center"/>
    </xf>
    <xf numFmtId="173" fontId="5" fillId="0" borderId="9" xfId="1" applyNumberFormat="1" applyFont="1" applyBorder="1" applyAlignment="1" applyProtection="1">
      <alignment horizontal="right" vertical="top" wrapText="1"/>
    </xf>
    <xf numFmtId="173" fontId="5" fillId="0" borderId="3" xfId="1" applyNumberFormat="1" applyFont="1" applyBorder="1" applyAlignment="1" applyProtection="1">
      <alignment horizontal="right" vertical="top" wrapText="1"/>
    </xf>
    <xf numFmtId="173" fontId="8" fillId="0" borderId="4" xfId="1" applyNumberFormat="1" applyFont="1" applyBorder="1" applyAlignment="1" applyProtection="1">
      <alignment horizontal="right" vertical="center" wrapText="1"/>
    </xf>
    <xf numFmtId="173" fontId="8" fillId="0" borderId="11" xfId="1" applyNumberFormat="1" applyFont="1" applyFill="1" applyBorder="1" applyAlignment="1">
      <alignment horizontal="right" vertical="center"/>
    </xf>
    <xf numFmtId="173" fontId="8" fillId="0" borderId="11" xfId="1" applyNumberFormat="1" applyFont="1" applyBorder="1" applyAlignment="1">
      <alignment horizontal="right" vertical="center"/>
    </xf>
    <xf numFmtId="173" fontId="8" fillId="0" borderId="12" xfId="1" applyNumberFormat="1" applyFont="1" applyBorder="1" applyAlignment="1">
      <alignment horizontal="right" vertical="center"/>
    </xf>
    <xf numFmtId="173" fontId="8" fillId="2" borderId="15" xfId="1" applyNumberFormat="1" applyFont="1" applyFill="1" applyBorder="1"/>
    <xf numFmtId="173" fontId="8" fillId="0" borderId="15" xfId="1" applyNumberFormat="1" applyFont="1" applyBorder="1" applyAlignment="1">
      <alignment horizontal="right" vertical="center"/>
    </xf>
    <xf numFmtId="173" fontId="8" fillId="0" borderId="13" xfId="1" applyNumberFormat="1" applyFont="1" applyBorder="1" applyAlignment="1">
      <alignment horizontal="right" vertical="center"/>
    </xf>
    <xf numFmtId="173" fontId="5" fillId="0" borderId="6" xfId="1" applyNumberFormat="1" applyFont="1" applyBorder="1" applyAlignment="1">
      <alignment horizontal="right" vertical="center"/>
    </xf>
    <xf numFmtId="173" fontId="6" fillId="0" borderId="0" xfId="1" applyNumberFormat="1" applyFont="1" applyAlignment="1">
      <alignment horizontal="right" vertical="top"/>
    </xf>
    <xf numFmtId="173" fontId="5" fillId="0" borderId="0" xfId="5" applyNumberFormat="1" applyFont="1" applyAlignment="1">
      <alignment horizontal="right" vertical="center"/>
    </xf>
    <xf numFmtId="173" fontId="5" fillId="0" borderId="0" xfId="0" applyNumberFormat="1" applyFont="1" applyAlignment="1">
      <alignment horizontal="right" vertical="center"/>
    </xf>
    <xf numFmtId="173" fontId="5" fillId="0" borderId="0" xfId="5" applyNumberFormat="1" applyFont="1" applyAlignment="1">
      <alignment horizontal="right" vertical="center" wrapText="1"/>
    </xf>
    <xf numFmtId="173" fontId="5" fillId="0" borderId="0" xfId="6" applyNumberFormat="1" applyFont="1" applyAlignment="1">
      <alignment horizontal="center" vertical="center"/>
    </xf>
    <xf numFmtId="173" fontId="5" fillId="0" borderId="6" xfId="7" applyNumberFormat="1" applyFont="1" applyFill="1" applyBorder="1" applyAlignment="1">
      <alignment horizontal="right" vertical="center"/>
    </xf>
    <xf numFmtId="173" fontId="8" fillId="0" borderId="4" xfId="7" applyNumberFormat="1" applyFont="1" applyFill="1" applyBorder="1" applyAlignment="1" applyProtection="1">
      <alignment horizontal="right" vertical="center"/>
      <protection locked="0"/>
    </xf>
    <xf numFmtId="173" fontId="8" fillId="0" borderId="11" xfId="7" applyNumberFormat="1" applyFont="1" applyFill="1" applyBorder="1" applyAlignment="1" applyProtection="1">
      <alignment horizontal="right" vertical="center"/>
      <protection locked="0"/>
    </xf>
    <xf numFmtId="173" fontId="8" fillId="0" borderId="11" xfId="8" applyNumberFormat="1" applyFont="1" applyBorder="1" applyAlignment="1">
      <alignment horizontal="right" vertical="center"/>
    </xf>
    <xf numFmtId="173" fontId="8" fillId="0" borderId="11" xfId="7" applyNumberFormat="1" applyFont="1" applyFill="1" applyBorder="1" applyAlignment="1" applyProtection="1">
      <alignment horizontal="right" vertical="center"/>
    </xf>
    <xf numFmtId="173" fontId="8" fillId="0" borderId="11" xfId="8" applyNumberFormat="1" applyFont="1" applyFill="1" applyBorder="1" applyAlignment="1">
      <alignment horizontal="right" vertical="center"/>
    </xf>
    <xf numFmtId="173" fontId="5" fillId="0" borderId="6" xfId="8" applyNumberFormat="1" applyFont="1" applyBorder="1" applyAlignment="1">
      <alignment horizontal="right" vertical="center"/>
    </xf>
    <xf numFmtId="173" fontId="8" fillId="2" borderId="0" xfId="1" applyNumberFormat="1" applyFont="1" applyFill="1" applyAlignment="1">
      <alignment horizontal="right" vertical="center"/>
    </xf>
    <xf numFmtId="173" fontId="8" fillId="2" borderId="0" xfId="0" applyNumberFormat="1" applyFont="1" applyFill="1" applyAlignment="1">
      <alignment horizontal="right" vertical="center"/>
    </xf>
    <xf numFmtId="173" fontId="5" fillId="0" borderId="0" xfId="6" applyNumberFormat="1" applyFont="1" applyAlignment="1">
      <alignment vertical="center"/>
    </xf>
    <xf numFmtId="173" fontId="8" fillId="0" borderId="4" xfId="1" applyNumberFormat="1" applyFont="1" applyBorder="1" applyAlignment="1" applyProtection="1">
      <alignment horizontal="right" vertical="top" wrapText="1"/>
    </xf>
    <xf numFmtId="173" fontId="8" fillId="0" borderId="11" xfId="13" applyNumberFormat="1" applyFont="1" applyFill="1" applyBorder="1" applyAlignment="1">
      <alignment horizontal="right" vertical="center"/>
    </xf>
    <xf numFmtId="173" fontId="5" fillId="0" borderId="9" xfId="7" applyNumberFormat="1" applyFont="1" applyBorder="1" applyAlignment="1">
      <alignment horizontal="right" vertical="center"/>
    </xf>
    <xf numFmtId="173" fontId="5" fillId="0" borderId="3" xfId="7" applyNumberFormat="1" applyFont="1" applyBorder="1" applyAlignment="1">
      <alignment horizontal="right" vertical="center"/>
    </xf>
    <xf numFmtId="173" fontId="8" fillId="0" borderId="10" xfId="7" applyNumberFormat="1" applyFont="1" applyBorder="1" applyAlignment="1" applyProtection="1">
      <alignment horizontal="right" vertical="center"/>
      <protection locked="0"/>
    </xf>
    <xf numFmtId="173" fontId="5" fillId="0" borderId="11" xfId="7" applyNumberFormat="1" applyFont="1" applyFill="1" applyBorder="1" applyAlignment="1" applyProtection="1">
      <alignment horizontal="right" vertical="center"/>
      <protection locked="0"/>
    </xf>
    <xf numFmtId="173" fontId="8" fillId="0" borderId="11" xfId="7" applyNumberFormat="1" applyFont="1" applyBorder="1" applyAlignment="1" applyProtection="1">
      <alignment horizontal="right" vertical="center"/>
      <protection locked="0"/>
    </xf>
    <xf numFmtId="173" fontId="8" fillId="0" borderId="12" xfId="8" applyNumberFormat="1" applyFont="1" applyBorder="1" applyAlignment="1">
      <alignment horizontal="right" vertical="center"/>
    </xf>
    <xf numFmtId="173" fontId="8" fillId="0" borderId="10" xfId="7" applyNumberFormat="1" applyFont="1" applyFill="1" applyBorder="1" applyAlignment="1" applyProtection="1">
      <alignment horizontal="right" vertical="center"/>
      <protection locked="0"/>
    </xf>
    <xf numFmtId="173" fontId="8" fillId="0" borderId="4" xfId="8" applyNumberFormat="1" applyFont="1" applyBorder="1" applyAlignment="1">
      <alignment horizontal="right" vertical="center"/>
    </xf>
    <xf numFmtId="173" fontId="8" fillId="0" borderId="0" xfId="0" applyNumberFormat="1" applyFont="1" applyAlignment="1">
      <alignment horizontal="right" vertical="center"/>
    </xf>
    <xf numFmtId="0" fontId="5" fillId="0" borderId="3" xfId="0" applyFont="1" applyBorder="1" applyAlignment="1">
      <alignment horizontal="center" vertical="center" wrapText="1"/>
    </xf>
    <xf numFmtId="0" fontId="6" fillId="0" borderId="0" xfId="0" applyFont="1" applyAlignment="1">
      <alignment horizontal="center" vertical="center"/>
    </xf>
    <xf numFmtId="0" fontId="8" fillId="0" borderId="0" xfId="0" applyFont="1" applyAlignment="1">
      <alignment horizontal="center" vertical="top"/>
    </xf>
    <xf numFmtId="169" fontId="5" fillId="0" borderId="3" xfId="1" applyFont="1" applyBorder="1" applyAlignment="1" applyProtection="1">
      <alignment horizontal="center" vertical="top" wrapText="1"/>
    </xf>
    <xf numFmtId="169" fontId="6" fillId="0" borderId="4" xfId="1" applyFont="1" applyBorder="1" applyAlignment="1">
      <alignment horizontal="center" vertical="center"/>
    </xf>
    <xf numFmtId="169" fontId="6" fillId="0" borderId="0" xfId="1" applyFont="1" applyAlignment="1">
      <alignment horizontal="center" vertical="top"/>
    </xf>
    <xf numFmtId="173" fontId="8" fillId="0" borderId="11" xfId="8" applyNumberFormat="1" applyFont="1" applyBorder="1" applyAlignment="1">
      <alignment horizontal="center" vertical="center"/>
    </xf>
    <xf numFmtId="0" fontId="8" fillId="0" borderId="18" xfId="5" applyFont="1" applyBorder="1" applyAlignment="1">
      <alignment horizontal="left" vertical="center" wrapText="1"/>
    </xf>
    <xf numFmtId="0" fontId="8" fillId="2" borderId="4" xfId="0" applyFont="1" applyFill="1" applyBorder="1" applyAlignment="1">
      <alignment horizontal="center" vertical="center"/>
    </xf>
    <xf numFmtId="1" fontId="8" fillId="0" borderId="4" xfId="8" applyNumberFormat="1" applyFont="1" applyFill="1" applyBorder="1" applyAlignment="1">
      <alignment horizontal="center" vertical="center"/>
    </xf>
    <xf numFmtId="165" fontId="8" fillId="0" borderId="4" xfId="8" applyNumberFormat="1" applyFont="1" applyBorder="1" applyAlignment="1">
      <alignment horizontal="center" vertical="center"/>
    </xf>
    <xf numFmtId="173" fontId="8" fillId="0" borderId="4" xfId="1" applyNumberFormat="1" applyFont="1" applyBorder="1" applyAlignment="1">
      <alignment horizontal="right" vertical="center"/>
    </xf>
    <xf numFmtId="174" fontId="8" fillId="0" borderId="11" xfId="8" applyNumberFormat="1" applyFont="1" applyBorder="1" applyAlignment="1">
      <alignment horizontal="right" vertical="center"/>
    </xf>
    <xf numFmtId="9" fontId="8" fillId="0" borderId="11" xfId="2" applyFont="1" applyBorder="1" applyAlignment="1">
      <alignment horizontal="center" vertical="center"/>
    </xf>
    <xf numFmtId="173" fontId="8" fillId="0" borderId="19" xfId="8" applyNumberFormat="1" applyFont="1" applyBorder="1" applyAlignment="1">
      <alignment horizontal="right" vertical="center"/>
    </xf>
    <xf numFmtId="173" fontId="8" fillId="0" borderId="13" xfId="8" applyNumberFormat="1" applyFont="1" applyBorder="1" applyAlignment="1">
      <alignment horizontal="right" vertical="center"/>
    </xf>
    <xf numFmtId="173" fontId="5" fillId="0" borderId="9" xfId="1" applyNumberFormat="1" applyFont="1" applyBorder="1" applyAlignment="1" applyProtection="1">
      <alignment horizontal="center" vertical="center" wrapText="1"/>
    </xf>
    <xf numFmtId="173" fontId="5" fillId="2" borderId="6" xfId="1" applyNumberFormat="1" applyFont="1" applyFill="1" applyBorder="1" applyAlignment="1">
      <alignment horizontal="right" vertical="center"/>
    </xf>
    <xf numFmtId="173" fontId="8" fillId="2" borderId="6" xfId="8" applyNumberFormat="1" applyFont="1" applyFill="1" applyBorder="1" applyAlignment="1">
      <alignment horizontal="right" vertical="center"/>
    </xf>
    <xf numFmtId="173" fontId="6" fillId="2" borderId="6" xfId="1" applyNumberFormat="1" applyFont="1" applyFill="1" applyBorder="1" applyAlignment="1">
      <alignment horizontal="right" vertical="center"/>
    </xf>
    <xf numFmtId="173" fontId="8" fillId="2" borderId="6" xfId="1" applyNumberFormat="1" applyFont="1" applyFill="1" applyBorder="1" applyAlignment="1">
      <alignment horizontal="right" vertical="center"/>
    </xf>
    <xf numFmtId="173" fontId="5" fillId="2" borderId="6" xfId="8" applyNumberFormat="1" applyFont="1" applyFill="1" applyBorder="1" applyAlignment="1">
      <alignment horizontal="right" vertical="center"/>
    </xf>
    <xf numFmtId="173" fontId="6" fillId="2" borderId="6" xfId="1" applyNumberFormat="1" applyFont="1" applyFill="1" applyBorder="1" applyAlignment="1">
      <alignment horizontal="right"/>
    </xf>
    <xf numFmtId="173" fontId="13" fillId="2" borderId="0" xfId="1" applyNumberFormat="1" applyFont="1" applyFill="1" applyBorder="1" applyAlignment="1">
      <alignment horizontal="right" vertical="center"/>
    </xf>
    <xf numFmtId="173" fontId="6" fillId="0" borderId="0" xfId="1" applyNumberFormat="1" applyFont="1" applyAlignment="1">
      <alignment horizontal="right"/>
    </xf>
    <xf numFmtId="0" fontId="5" fillId="0" borderId="0" xfId="7" applyNumberFormat="1" applyFont="1" applyBorder="1" applyAlignment="1">
      <alignment vertical="center"/>
    </xf>
    <xf numFmtId="0" fontId="8" fillId="0" borderId="11" xfId="5" applyFont="1" applyBorder="1" applyAlignment="1">
      <alignment horizontal="center" vertical="top" wrapText="1"/>
    </xf>
    <xf numFmtId="1" fontId="8" fillId="0" borderId="11" xfId="9" applyNumberFormat="1" applyFont="1" applyFill="1" applyBorder="1" applyAlignment="1">
      <alignment horizontal="center" vertical="top"/>
    </xf>
    <xf numFmtId="165" fontId="8" fillId="0" borderId="11" xfId="9" applyNumberFormat="1" applyFont="1" applyBorder="1" applyAlignment="1">
      <alignment horizontal="center" vertical="top"/>
    </xf>
    <xf numFmtId="173" fontId="8" fillId="0" borderId="11" xfId="7" applyNumberFormat="1" applyFont="1" applyFill="1" applyBorder="1" applyAlignment="1" applyProtection="1">
      <alignment horizontal="right" vertical="top"/>
      <protection locked="0"/>
    </xf>
    <xf numFmtId="0" fontId="5" fillId="0" borderId="0" xfId="5" applyFont="1" applyAlignment="1">
      <alignment horizontal="left" vertical="center"/>
    </xf>
    <xf numFmtId="0" fontId="5" fillId="0" borderId="6" xfId="5" applyFont="1" applyBorder="1" applyAlignment="1">
      <alignment horizontal="left" vertical="center"/>
    </xf>
    <xf numFmtId="0" fontId="5" fillId="0" borderId="6" xfId="4" applyFont="1" applyBorder="1" applyAlignment="1" applyProtection="1">
      <alignment horizontal="left" vertical="center"/>
    </xf>
    <xf numFmtId="0" fontId="5" fillId="0" borderId="0" xfId="5" applyFont="1" applyAlignment="1">
      <alignment horizontal="left" vertical="center" wrapText="1"/>
    </xf>
    <xf numFmtId="0" fontId="0" fillId="0" borderId="0" xfId="0" applyAlignment="1">
      <alignment horizontal="left" vertical="center" wrapText="1"/>
    </xf>
    <xf numFmtId="0" fontId="13" fillId="0" borderId="6" xfId="0" applyFont="1" applyBorder="1" applyAlignment="1">
      <alignment horizontal="left" vertical="top"/>
    </xf>
    <xf numFmtId="0" fontId="5" fillId="0" borderId="6" xfId="0" applyFont="1" applyBorder="1" applyAlignment="1">
      <alignment horizontal="left" vertical="top"/>
    </xf>
    <xf numFmtId="0" fontId="6" fillId="0" borderId="0" xfId="0" applyFont="1" applyAlignment="1">
      <alignment horizontal="left" vertical="center" wrapText="1"/>
    </xf>
    <xf numFmtId="0" fontId="1" fillId="0" borderId="0" xfId="0" applyFont="1" applyAlignment="1">
      <alignment horizontal="left" vertical="center" wrapText="1"/>
    </xf>
    <xf numFmtId="0" fontId="8" fillId="2" borderId="8" xfId="0" applyFont="1" applyFill="1" applyBorder="1" applyAlignment="1">
      <alignment horizontal="left" vertical="center" wrapText="1"/>
    </xf>
    <xf numFmtId="0" fontId="0" fillId="2" borderId="7" xfId="0" applyFill="1" applyBorder="1" applyAlignment="1">
      <alignment horizontal="left" vertical="center" wrapText="1"/>
    </xf>
    <xf numFmtId="0" fontId="21" fillId="2" borderId="8"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5" fillId="2" borderId="6" xfId="0" applyFont="1" applyFill="1" applyBorder="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8" fillId="2" borderId="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7" xfId="0" applyFont="1" applyFill="1" applyBorder="1" applyAlignment="1">
      <alignment horizontal="center" vertical="center"/>
    </xf>
    <xf numFmtId="0" fontId="13" fillId="2" borderId="8"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left" vertical="center"/>
    </xf>
    <xf numFmtId="0" fontId="6" fillId="2" borderId="6" xfId="0" applyFont="1" applyFill="1" applyBorder="1" applyAlignment="1">
      <alignment horizontal="center"/>
    </xf>
    <xf numFmtId="0" fontId="13" fillId="2" borderId="8" xfId="0" applyFont="1" applyFill="1" applyBorder="1" applyAlignment="1">
      <alignment horizontal="left" vertical="center" wrapText="1"/>
    </xf>
    <xf numFmtId="0" fontId="13" fillId="2" borderId="8" xfId="0" applyFont="1" applyFill="1" applyBorder="1" applyAlignment="1">
      <alignment vertical="center" wrapText="1"/>
    </xf>
    <xf numFmtId="0" fontId="0" fillId="2" borderId="7" xfId="0" applyFill="1" applyBorder="1" applyAlignment="1">
      <alignment vertical="center" wrapText="1"/>
    </xf>
    <xf numFmtId="0" fontId="6" fillId="2" borderId="8" xfId="0" applyFont="1" applyFill="1" applyBorder="1" applyAlignment="1">
      <alignment vertical="center" wrapText="1"/>
    </xf>
    <xf numFmtId="0" fontId="5" fillId="0" borderId="0" xfId="5" applyFont="1" applyAlignment="1">
      <alignment horizontal="left" vertical="top"/>
    </xf>
  </cellXfs>
  <cellStyles count="19">
    <cellStyle name="Comma 2" xfId="8" xr:uid="{406A8EFC-4106-4015-AF8C-DD4228189257}"/>
    <cellStyle name="Comma 2 2" xfId="13" xr:uid="{DDD8628F-59C6-46AE-BEB7-658D1D888ABC}"/>
    <cellStyle name="Comma 2 3" xfId="18" xr:uid="{3D972470-AF9A-4C2F-8807-FA5B2AC44B2E}"/>
    <cellStyle name="Comma 3" xfId="15" xr:uid="{9F95E02B-A84A-4A7C-A4AB-0D478ACC3648}"/>
    <cellStyle name="Comma0" xfId="7" xr:uid="{15C16003-0A71-4D3F-ACC0-1DD69A30B957}"/>
    <cellStyle name="Currency" xfId="1" builtinId="4"/>
    <cellStyle name="Currency 2 2" xfId="17" xr:uid="{94127392-1867-4DD6-8CC7-39D887341B8A}"/>
    <cellStyle name="Currency 2 2 2" xfId="16" xr:uid="{5A5D5AA3-881B-486D-BD7E-92FAA263556A}"/>
    <cellStyle name="Heading 1" xfId="3" builtinId="16"/>
    <cellStyle name="Heading 1 2" xfId="12" xr:uid="{5074C0B9-75FD-47B1-9A3C-59BFFEB95694}"/>
    <cellStyle name="Heading 2" xfId="4" builtinId="17"/>
    <cellStyle name="Heading 2 2" xfId="11" xr:uid="{2AA0415E-7875-4578-ACF7-61CCDC495162}"/>
    <cellStyle name="Heading 3 2" xfId="10" xr:uid="{5A3DFCA9-DDFC-4F45-91E0-CBC4D230CDAE}"/>
    <cellStyle name="Normal" xfId="0" builtinId="0"/>
    <cellStyle name="Normal 10 2" xfId="14" xr:uid="{3D71B1FA-0282-4A95-84C2-05906424FF88}"/>
    <cellStyle name="Normal 2" xfId="5" xr:uid="{D0F2D39B-C130-4E83-BAA4-3B860FB26198}"/>
    <cellStyle name="OPSKRIF" xfId="6" xr:uid="{E0C28310-2FA1-4302-9F97-23F16D2F6C23}"/>
    <cellStyle name="Percent" xfId="2" builtinId="5"/>
    <cellStyle name="Percent 2" xfId="9" xr:uid="{DFC61A94-CC7B-465E-937B-09BD284F1C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MIN\0042\10\00\D\Schedule%20of%20item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eoscienceza-my.sharepoint.com/C00034_10%20Phatsima%20Primary%20School/1_Project%20Management/1_4%20Financial/Claim%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eoscienceza-my.sharepoint.com/Users/jacquespelser/Documents/Templates/Forms/Payment%20Cer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Nelspruit\Cert\Payment%20Cert4.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INV%20TUSK%20CONSTRUCTION%20%20299.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https://geoscienceza-my.sharepoint.com/Users/NosiK/Documents/Makone%20RJK%2002-08-2011/Makone%20Consulting%20Engineers/Projects/Free-State%20Province/Moqhaka%20Local%20Municipality/Replacement%20of%20Collapsed%20Main%20Sewer%20Line%20in%20Hill%20Street/Fee%20Claims/Invo%20001-%20Sewer.xlsx?30E01904" TargetMode="External"/><Relationship Id="rId1" Type="http://schemas.openxmlformats.org/officeDocument/2006/relationships/externalLinkPath" Target="file:///\\30E01904\Invo%20001-%20Sewe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geoscienceza-my.sharepoint.com/Vredendal/Cert/Payment%20Certificate%20Rev%2030%20Oct%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geoscienceza-my.sharepoint.com/F/Paycert%20vir%20A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1"/>
      <sheetName val="Sched2"/>
      <sheetName val="Sched3A"/>
      <sheetName val="Sched3B"/>
      <sheetName val="Sched3C"/>
      <sheetName val="Sched3D"/>
      <sheetName val="SCHED 4A"/>
      <sheetName val="SCHED 4B"/>
      <sheetName val="SCHED 4C"/>
      <sheetName val="SCHED 4D"/>
      <sheetName val="Sched5A"/>
      <sheetName val="Sched5B"/>
      <sheetName val="Sched6A"/>
      <sheetName val="Sched6B"/>
      <sheetName val="SCHED 7A"/>
      <sheetName val="SCHED 7B"/>
      <sheetName val="SCHED 7C"/>
      <sheetName val="Sched8A"/>
      <sheetName val="Sched8B"/>
      <sheetName val="Sched8C"/>
      <sheetName val="Sched9"/>
      <sheetName val="Sched10A"/>
      <sheetName val="Sched10B"/>
      <sheetName val="Sched11A"/>
      <sheetName val="Sched11B"/>
      <sheetName val="Sched12A"/>
      <sheetName val="Sched12B"/>
      <sheetName val="Sched13A"/>
      <sheetName val="Sched13B"/>
      <sheetName val="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 val="INPUT"/>
      <sheetName val="FORM F1"/>
      <sheetName val="STATEMENT"/>
      <sheetName val="INVOICE"/>
      <sheetName val="FEES"/>
      <sheetName val="ACCOUNT"/>
      <sheetName val="LOGSHEET"/>
      <sheetName val="SITE SUPERVISION"/>
      <sheetName val="SITE TRAVELLING"/>
    </sheetNames>
    <sheetDataSet>
      <sheetData sheetId="0" refreshError="1">
        <row r="2">
          <cell r="A2" t="str">
            <v>CROSS BORDER</v>
          </cell>
          <cell r="B2" t="str">
            <v>CROSS BORDER DEVELOPMENT CONSULTING</v>
          </cell>
          <cell r="C2" t="str">
            <v>CBDC</v>
          </cell>
          <cell r="D2" t="str">
            <v>2006/023224/07</v>
          </cell>
          <cell r="E2">
            <v>4950252249</v>
          </cell>
          <cell r="F2" t="str">
            <v>CONSULTING  ENGINEERS, PROGRAMME &amp; PROJECT MANAGERS, &amp; MANAGEMENT CONSSULTANTS</v>
          </cell>
        </row>
        <row r="3">
          <cell r="A3" t="str">
            <v>CROSS BORDER</v>
          </cell>
          <cell r="B3" t="str">
            <v>CROSS BORDER DEVELOPMENT CONSULTING</v>
          </cell>
          <cell r="C3" t="str">
            <v>CBDC</v>
          </cell>
          <cell r="D3" t="str">
            <v>2006/023224/07</v>
          </cell>
          <cell r="E3">
            <v>4950252249</v>
          </cell>
          <cell r="F3" t="str">
            <v>CONSULTING  ENGINEERS, PROGRAMME &amp; PROJECT MANAGERS, &amp; MANAGEMENT CONSSULTANTS</v>
          </cell>
        </row>
        <row r="4">
          <cell r="A4" t="str">
            <v>CROSS BORDER</v>
          </cell>
          <cell r="B4" t="str">
            <v>CROSS BORDER DEVELOPMENT CONSULTING</v>
          </cell>
          <cell r="C4" t="str">
            <v>CBDC</v>
          </cell>
          <cell r="D4" t="str">
            <v>2006/023224/07</v>
          </cell>
          <cell r="E4">
            <v>4950252249</v>
          </cell>
          <cell r="F4" t="str">
            <v>CONSULTING  ENGINEERS, PROGRAMME &amp; PROJECT MANAGERS, &amp; MANAGEMENT CONSSULTANTS</v>
          </cell>
        </row>
        <row r="5">
          <cell r="A5" t="str">
            <v>CROSS BORDER</v>
          </cell>
          <cell r="B5" t="str">
            <v>CROSS BORDER DEVELOPMENT CONSULTING</v>
          </cell>
          <cell r="C5" t="str">
            <v>CBDC</v>
          </cell>
          <cell r="D5" t="str">
            <v>2006/023224/07</v>
          </cell>
          <cell r="E5">
            <v>4950252249</v>
          </cell>
          <cell r="F5" t="str">
            <v>CONSULTING  ENGINEERS, PROGRAMME &amp; PROJECT MANAGERS, &amp; MANAGEMENT CONSSULTANTS</v>
          </cell>
        </row>
        <row r="6">
          <cell r="A6" t="str">
            <v>CROSS BORDER</v>
          </cell>
          <cell r="B6" t="str">
            <v>CROSS BORDER DEVELOPMENT CONSULTING</v>
          </cell>
          <cell r="C6" t="str">
            <v>CBDC</v>
          </cell>
          <cell r="D6" t="str">
            <v>2006/023224/07</v>
          </cell>
          <cell r="E6">
            <v>4950252249</v>
          </cell>
          <cell r="F6" t="str">
            <v>CONSULTING  ENGINEERS, PROGRAMME &amp; PROJECT MANAGERS, &amp; MANAGEMENT CONSSULTANTS</v>
          </cell>
        </row>
        <row r="7">
          <cell r="A7" t="str">
            <v>CROSS BORDER</v>
          </cell>
          <cell r="B7" t="str">
            <v>CROSS BORDER DEVELOPMENT CONSULTING</v>
          </cell>
          <cell r="C7" t="str">
            <v>CBDC</v>
          </cell>
          <cell r="D7" t="str">
            <v>2006/023224/07</v>
          </cell>
          <cell r="E7">
            <v>4950252249</v>
          </cell>
          <cell r="F7" t="str">
            <v>CONSULTING  ENGINEERS, PROGRAMME &amp; PROJECT MANAGERS, &amp; MANAGEMENT CONSSULTANTS</v>
          </cell>
        </row>
        <row r="10">
          <cell r="A10">
            <v>1</v>
          </cell>
          <cell r="B10" t="str">
            <v>Mafikeng Office</v>
          </cell>
          <cell r="C10" t="str">
            <v xml:space="preserve">  P O Box 6907 MMABATHO 2735</v>
          </cell>
          <cell r="D10" t="str">
            <v>No 5 First Street</v>
          </cell>
          <cell r="E10" t="str">
            <v>Industrial Site</v>
          </cell>
          <cell r="F10" t="str">
            <v>MAFIKENG</v>
          </cell>
          <cell r="G10" t="str">
            <v xml:space="preserve">  Tel             +27  (0)  18 381 6475</v>
          </cell>
          <cell r="H10" t="str">
            <v xml:space="preserve">  Fax            +27  (0)  18 381 6473</v>
          </cell>
          <cell r="I10" t="str">
            <v xml:space="preserve">  E-mail        info@crossborderconsulting.co.za</v>
          </cell>
          <cell r="L10" t="str">
            <v>info</v>
          </cell>
        </row>
        <row r="11">
          <cell r="A11">
            <v>2</v>
          </cell>
          <cell r="B11" t="str">
            <v>Mafikeng Office</v>
          </cell>
          <cell r="C11" t="str">
            <v xml:space="preserve">  P O Box 6907 MMABATHO 2735</v>
          </cell>
          <cell r="D11" t="str">
            <v>No 5 First Street</v>
          </cell>
          <cell r="E11" t="str">
            <v>Industrial Site</v>
          </cell>
          <cell r="F11" t="str">
            <v>MAFIKENG</v>
          </cell>
          <cell r="G11" t="str">
            <v xml:space="preserve">  Tel             +27  (0)  18 381 6475</v>
          </cell>
          <cell r="H11" t="str">
            <v xml:space="preserve">  Fax            +27  (0)  18 381 6473</v>
          </cell>
          <cell r="I11" t="str">
            <v xml:space="preserve">  E-mail        info@crossborderconsulting.co.za</v>
          </cell>
          <cell r="L11" t="str">
            <v>info</v>
          </cell>
        </row>
        <row r="12">
          <cell r="A12">
            <v>2</v>
          </cell>
          <cell r="B12" t="str">
            <v>Mafikeng Office</v>
          </cell>
          <cell r="C12" t="str">
            <v xml:space="preserve">  P O Box 6907 MMABATHO 2735</v>
          </cell>
          <cell r="D12" t="str">
            <v>No 5 First Street</v>
          </cell>
          <cell r="E12" t="str">
            <v>Industrial Site</v>
          </cell>
          <cell r="F12" t="str">
            <v>MAFIKENG</v>
          </cell>
          <cell r="G12" t="str">
            <v xml:space="preserve">  Tel             +27  (0)  18 381 6475</v>
          </cell>
          <cell r="H12" t="str">
            <v xml:space="preserve">  Fax            +27  (0)  18 381 6473</v>
          </cell>
          <cell r="I12" t="str">
            <v xml:space="preserve">  E-mail        info@crossborderconsulting.co.za</v>
          </cell>
          <cell r="L12" t="str">
            <v>info</v>
          </cell>
        </row>
        <row r="13">
          <cell r="A13">
            <v>2</v>
          </cell>
          <cell r="B13" t="str">
            <v>Mafikeng Office</v>
          </cell>
          <cell r="C13" t="str">
            <v xml:space="preserve">  P O Box 6907 MMABATHO 2735</v>
          </cell>
          <cell r="D13" t="str">
            <v>No 5 First Street</v>
          </cell>
          <cell r="E13" t="str">
            <v>Industrial Site</v>
          </cell>
          <cell r="F13" t="str">
            <v>MAFIKENG</v>
          </cell>
          <cell r="G13" t="str">
            <v xml:space="preserve">  Tel             +27  (0)  18 381 6475</v>
          </cell>
          <cell r="H13" t="str">
            <v xml:space="preserve">  Fax            +27  (0)  18 381 6473</v>
          </cell>
          <cell r="I13" t="str">
            <v xml:space="preserve">  E-mail        info@crossborderconsulting.co.za</v>
          </cell>
          <cell r="L13" t="str">
            <v>info</v>
          </cell>
        </row>
        <row r="14">
          <cell r="A14">
            <v>2</v>
          </cell>
          <cell r="B14" t="str">
            <v>Mafikeng Office</v>
          </cell>
          <cell r="C14" t="str">
            <v xml:space="preserve">  P O Box 6907 MMABATHO 2735</v>
          </cell>
          <cell r="D14" t="str">
            <v>No 5 First Street</v>
          </cell>
          <cell r="E14" t="str">
            <v>Industrial Site</v>
          </cell>
          <cell r="F14" t="str">
            <v>MAFIKENG</v>
          </cell>
          <cell r="G14" t="str">
            <v xml:space="preserve">  Tel             +27  (0)  18 381 6475</v>
          </cell>
          <cell r="H14" t="str">
            <v xml:space="preserve">  Fax            +27  (0)  18 381 6473</v>
          </cell>
          <cell r="I14" t="str">
            <v xml:space="preserve">  E-mail        info@crossborderconsulting.co.za</v>
          </cell>
          <cell r="L14" t="str">
            <v>info</v>
          </cell>
        </row>
        <row r="15">
          <cell r="A15">
            <v>2</v>
          </cell>
          <cell r="B15" t="str">
            <v>Mafikeng Office</v>
          </cell>
          <cell r="C15" t="str">
            <v xml:space="preserve">  P O Box 6907 MMABATHO 2735</v>
          </cell>
          <cell r="D15" t="str">
            <v>No 5 First Street</v>
          </cell>
          <cell r="E15" t="str">
            <v>Industrial Site</v>
          </cell>
          <cell r="F15" t="str">
            <v>MAFIKENG</v>
          </cell>
          <cell r="G15" t="str">
            <v xml:space="preserve">  Tel             +27  (0)  18 381 6475</v>
          </cell>
          <cell r="H15" t="str">
            <v xml:space="preserve">  Fax            +27  (0)  18 381 6473</v>
          </cell>
          <cell r="I15" t="str">
            <v xml:space="preserve">  E-mail        info@crossborderconsulting.co.za</v>
          </cell>
          <cell r="L15" t="str">
            <v>info</v>
          </cell>
        </row>
        <row r="16">
          <cell r="A16">
            <v>2</v>
          </cell>
          <cell r="B16" t="str">
            <v>Mafikeng Office</v>
          </cell>
          <cell r="C16" t="str">
            <v xml:space="preserve">  P O Box 6907 MMABATHO 2735</v>
          </cell>
          <cell r="D16" t="str">
            <v>No 5 First Street</v>
          </cell>
          <cell r="E16" t="str">
            <v>Industrial Site</v>
          </cell>
          <cell r="F16" t="str">
            <v>MAFIKENG</v>
          </cell>
          <cell r="G16" t="str">
            <v xml:space="preserve">  Tel             +27  (0)  18 381 6475</v>
          </cell>
          <cell r="H16" t="str">
            <v xml:space="preserve">  Fax            +27  (0)  18 381 6473</v>
          </cell>
          <cell r="I16" t="str">
            <v xml:space="preserve">  E-mail        info@crossborderconsulting.co.za</v>
          </cell>
          <cell r="L16" t="str">
            <v>info</v>
          </cell>
        </row>
        <row r="17">
          <cell r="A17">
            <v>2</v>
          </cell>
          <cell r="B17" t="str">
            <v>Mafikeng Office</v>
          </cell>
          <cell r="C17" t="str">
            <v xml:space="preserve">  P O Box 6907 MMABATHO 2735</v>
          </cell>
          <cell r="D17" t="str">
            <v>No 5 First Street</v>
          </cell>
          <cell r="E17" t="str">
            <v>Industrial Site</v>
          </cell>
          <cell r="F17" t="str">
            <v>MAFIKENG</v>
          </cell>
          <cell r="G17" t="str">
            <v xml:space="preserve">  Tel             +27  (0)  18 381 6475</v>
          </cell>
          <cell r="H17" t="str">
            <v xml:space="preserve">  Fax            +27  (0)  18 381 6473</v>
          </cell>
          <cell r="I17" t="str">
            <v xml:space="preserve">  E-mail        info@crossborderconsulting.co.za</v>
          </cell>
          <cell r="L17" t="str">
            <v>info</v>
          </cell>
        </row>
        <row r="18">
          <cell r="A18">
            <v>2</v>
          </cell>
          <cell r="B18" t="str">
            <v>Mafikeng Office</v>
          </cell>
          <cell r="C18" t="str">
            <v xml:space="preserve">  P O Box 6907 MMABATHO 2735</v>
          </cell>
          <cell r="D18" t="str">
            <v>No 5 First Street</v>
          </cell>
          <cell r="E18" t="str">
            <v>Industrial Site</v>
          </cell>
          <cell r="F18" t="str">
            <v>MAFIKENG</v>
          </cell>
          <cell r="G18" t="str">
            <v xml:space="preserve">  Tel             +27  (0)  18 381 6475</v>
          </cell>
          <cell r="H18" t="str">
            <v xml:space="preserve">  Fax            +27  (0)  18 381 6473</v>
          </cell>
          <cell r="I18" t="str">
            <v xml:space="preserve">  E-mail        info@crossborderconsulting.co.za</v>
          </cell>
          <cell r="L18" t="str">
            <v>info</v>
          </cell>
        </row>
        <row r="19">
          <cell r="A19">
            <v>2</v>
          </cell>
          <cell r="B19" t="str">
            <v>Mafikeng Office</v>
          </cell>
          <cell r="C19" t="str">
            <v xml:space="preserve">  P O Box 6907 MMABATHO 2735</v>
          </cell>
          <cell r="D19" t="str">
            <v>No 5 First Street</v>
          </cell>
          <cell r="E19" t="str">
            <v>Industrial Site</v>
          </cell>
          <cell r="F19" t="str">
            <v>MAFIKENG</v>
          </cell>
          <cell r="G19" t="str">
            <v xml:space="preserve">  Tel             +27  (0)  18 381 6475</v>
          </cell>
          <cell r="H19" t="str">
            <v xml:space="preserve">  Fax            +27  (0)  18 381 6473</v>
          </cell>
          <cell r="I19" t="str">
            <v xml:space="preserve">  E-mail        info@crossborderconsulting.co.za</v>
          </cell>
          <cell r="L19" t="str">
            <v>info</v>
          </cell>
        </row>
        <row r="20">
          <cell r="A20">
            <v>2</v>
          </cell>
          <cell r="B20" t="str">
            <v>Mafikeng Office</v>
          </cell>
          <cell r="C20" t="str">
            <v xml:space="preserve">  P O Box 6907 MMABATHO 2735</v>
          </cell>
          <cell r="D20" t="str">
            <v>No 5 First Street</v>
          </cell>
          <cell r="E20" t="str">
            <v>Industrial Site</v>
          </cell>
          <cell r="F20" t="str">
            <v>MAFIKENG</v>
          </cell>
          <cell r="G20" t="str">
            <v xml:space="preserve">  Tel             +27  (0)  18 381 6475</v>
          </cell>
          <cell r="H20" t="str">
            <v xml:space="preserve">  Fax            +27  (0)  18 381 6473</v>
          </cell>
          <cell r="I20" t="str">
            <v xml:space="preserve">  E-mail        info@crossborderconsulting.co.za</v>
          </cell>
          <cell r="L20" t="str">
            <v>info</v>
          </cell>
        </row>
        <row r="21">
          <cell r="A21">
            <v>2</v>
          </cell>
          <cell r="B21" t="str">
            <v>Mafikeng Office</v>
          </cell>
          <cell r="C21" t="str">
            <v xml:space="preserve">  P O Box 6907 MMABATHO 2735</v>
          </cell>
          <cell r="D21" t="str">
            <v>No 5 First Street</v>
          </cell>
          <cell r="E21" t="str">
            <v>Industrial Site</v>
          </cell>
          <cell r="F21" t="str">
            <v>MAFIKENG</v>
          </cell>
          <cell r="G21" t="str">
            <v xml:space="preserve">  Tel             +27  (0)  18 381 6475</v>
          </cell>
          <cell r="H21" t="str">
            <v xml:space="preserve">  Fax            +27  (0)  18 381 6473</v>
          </cell>
          <cell r="I21" t="str">
            <v xml:space="preserve">  E-mail        info@crossborderconsulting.co.za</v>
          </cell>
          <cell r="L21" t="str">
            <v>info</v>
          </cell>
        </row>
        <row r="22">
          <cell r="A22">
            <v>2</v>
          </cell>
          <cell r="B22" t="str">
            <v>Mafikeng Office</v>
          </cell>
          <cell r="C22" t="str">
            <v xml:space="preserve">  P O Box 6907 MMABATHO 2735</v>
          </cell>
          <cell r="D22" t="str">
            <v>No 5 First Street</v>
          </cell>
          <cell r="E22" t="str">
            <v>Industrial Site</v>
          </cell>
          <cell r="F22" t="str">
            <v>MAFIKENG</v>
          </cell>
          <cell r="G22" t="str">
            <v xml:space="preserve">  Tel             +27  (0)  18 381 6475</v>
          </cell>
          <cell r="H22" t="str">
            <v xml:space="preserve">  Fax            +27  (0)  18 381 6473</v>
          </cell>
          <cell r="I22" t="str">
            <v xml:space="preserve">  E-mail        info@crossborderconsulting.co.za</v>
          </cell>
          <cell r="L22" t="str">
            <v>info</v>
          </cell>
        </row>
        <row r="23">
          <cell r="A23">
            <v>2</v>
          </cell>
          <cell r="B23" t="str">
            <v>Mafikeng Office</v>
          </cell>
          <cell r="C23" t="str">
            <v xml:space="preserve">  P O Box 6907 MMABATHO 2735</v>
          </cell>
          <cell r="D23" t="str">
            <v>No 5 First Street</v>
          </cell>
          <cell r="E23" t="str">
            <v>Industrial Site</v>
          </cell>
          <cell r="F23" t="str">
            <v>MAFIKENG</v>
          </cell>
          <cell r="G23" t="str">
            <v xml:space="preserve">  Tel             +27  (0)  18 381 6475</v>
          </cell>
          <cell r="H23" t="str">
            <v xml:space="preserve">  Fax            +27  (0)  18 381 6473</v>
          </cell>
          <cell r="I23" t="str">
            <v xml:space="preserve">  E-mail        info@crossborderconsulting.co.za</v>
          </cell>
          <cell r="L23" t="str">
            <v>info</v>
          </cell>
        </row>
        <row r="24">
          <cell r="A24">
            <v>2</v>
          </cell>
          <cell r="B24" t="str">
            <v>Mafikeng Office</v>
          </cell>
          <cell r="C24" t="str">
            <v xml:space="preserve">  P O Box 6907 MMABATHO 2735</v>
          </cell>
          <cell r="D24" t="str">
            <v>No 5 First Street</v>
          </cell>
          <cell r="E24" t="str">
            <v>Industrial Site</v>
          </cell>
          <cell r="F24" t="str">
            <v>MAFIKENG</v>
          </cell>
          <cell r="G24" t="str">
            <v xml:space="preserve">  Tel             +27  (0)  18 381 6475</v>
          </cell>
          <cell r="H24" t="str">
            <v xml:space="preserve">  Fax            +27  (0)  18 381 6473</v>
          </cell>
          <cell r="I24" t="str">
            <v xml:space="preserve">  E-mail        info@crossborderconsulting.co.za</v>
          </cell>
          <cell r="L24" t="str">
            <v>info</v>
          </cell>
        </row>
        <row r="25">
          <cell r="A25">
            <v>2</v>
          </cell>
          <cell r="B25" t="str">
            <v>Mafikeng Office</v>
          </cell>
          <cell r="C25" t="str">
            <v xml:space="preserve">  P O Box 6907 MMABATHO 2735</v>
          </cell>
          <cell r="D25" t="str">
            <v>No 5 First Street</v>
          </cell>
          <cell r="E25" t="str">
            <v>Industrial Site</v>
          </cell>
          <cell r="F25" t="str">
            <v>MAFIKENG</v>
          </cell>
          <cell r="G25" t="str">
            <v xml:space="preserve">  Tel             +27  (0)  18 381 6475</v>
          </cell>
          <cell r="H25" t="str">
            <v xml:space="preserve">  Fax            +27  (0)  18 381 6473</v>
          </cell>
          <cell r="I25" t="str">
            <v xml:space="preserve">  E-mail        info@crossborderconsulting.co.za</v>
          </cell>
          <cell r="L25" t="str">
            <v>info</v>
          </cell>
        </row>
        <row r="37">
          <cell r="D37" t="str">
            <v>Credit Note</v>
          </cell>
        </row>
        <row r="38">
          <cell r="A38">
            <v>0</v>
          </cell>
          <cell r="B38" t="str">
            <v>CURRENT</v>
          </cell>
          <cell r="D38" t="str">
            <v>Debit Note</v>
          </cell>
        </row>
        <row r="39">
          <cell r="A39">
            <v>30</v>
          </cell>
          <cell r="B39" t="str">
            <v>30 DAYS</v>
          </cell>
          <cell r="D39" t="str">
            <v>Invoice</v>
          </cell>
        </row>
        <row r="40">
          <cell r="A40">
            <v>60</v>
          </cell>
          <cell r="B40" t="str">
            <v>60 DAYS</v>
          </cell>
          <cell r="D40" t="str">
            <v>Internal Contra Release</v>
          </cell>
        </row>
        <row r="41">
          <cell r="A41">
            <v>90</v>
          </cell>
          <cell r="B41" t="str">
            <v>90 DAYS</v>
          </cell>
        </row>
        <row r="42">
          <cell r="A42">
            <v>120</v>
          </cell>
          <cell r="B42" t="str">
            <v>120 DAYS</v>
          </cell>
        </row>
        <row r="43">
          <cell r="A43">
            <v>121</v>
          </cell>
          <cell r="B43" t="str">
            <v>+ 120 DAYS</v>
          </cell>
        </row>
        <row r="44">
          <cell r="D44" t="str">
            <v>Exempt</v>
          </cell>
          <cell r="E44">
            <v>0</v>
          </cell>
        </row>
        <row r="45">
          <cell r="D45" t="str">
            <v>Standard-rate</v>
          </cell>
          <cell r="E45">
            <v>0.14000000000000001</v>
          </cell>
        </row>
        <row r="46">
          <cell r="D46" t="str">
            <v>Zero-rate</v>
          </cell>
          <cell r="E46">
            <v>0</v>
          </cell>
        </row>
        <row r="51">
          <cell r="A51" t="str">
            <v xml:space="preserve">   Bothaville   Brits   Durban    East London   Gaborone   Johannesburg</v>
          </cell>
          <cell r="F51" t="str">
            <v xml:space="preserve">NORTH WEST  -  NORTHERN CAPE  </v>
          </cell>
        </row>
        <row r="52">
          <cell r="A52" t="str">
            <v xml:space="preserve">   Lilongwe    Mafikeng   Maputo   Nelspruit   Polokwane   Potchefstroom   Pretoria</v>
          </cell>
        </row>
        <row r="53">
          <cell r="A53" t="str">
            <v xml:space="preserve">   Richards Bay   Rustenburg   Thohoyandou   Tzaneen   Vryburg</v>
          </cell>
        </row>
        <row r="58">
          <cell r="A58" t="str">
            <v>Exempt</v>
          </cell>
        </row>
        <row r="59">
          <cell r="A59" t="str">
            <v>Amajuba DM (DC 25)</v>
          </cell>
        </row>
        <row r="60">
          <cell r="A60" t="str">
            <v>Amatole (DC 12)</v>
          </cell>
        </row>
        <row r="61">
          <cell r="A61" t="str">
            <v>Benede Oranje (DC 8)</v>
          </cell>
        </row>
        <row r="62">
          <cell r="A62" t="str">
            <v>Bojanala Plat (DC 37)</v>
          </cell>
        </row>
        <row r="63">
          <cell r="A63" t="str">
            <v>Bo-Karoo (DC 7)</v>
          </cell>
        </row>
        <row r="64">
          <cell r="A64" t="str">
            <v>Boland (DC 2)</v>
          </cell>
        </row>
        <row r="65">
          <cell r="A65" t="str">
            <v>Bophirima (DC 39)</v>
          </cell>
        </row>
        <row r="66">
          <cell r="A66" t="str">
            <v>Capricorn (DC 35)</v>
          </cell>
        </row>
        <row r="67">
          <cell r="A67" t="str">
            <v>Central (DC 38)</v>
          </cell>
        </row>
        <row r="68">
          <cell r="A68" t="str">
            <v>Central Karoo (DC 5)</v>
          </cell>
        </row>
        <row r="69">
          <cell r="A69" t="str">
            <v>Chris Hani (DC 13)</v>
          </cell>
        </row>
        <row r="70">
          <cell r="A70" t="str">
            <v>City of Cape Town</v>
          </cell>
        </row>
        <row r="71">
          <cell r="A71" t="str">
            <v>City of Johannesburg</v>
          </cell>
        </row>
        <row r="72">
          <cell r="A72" t="str">
            <v>City of Tshwane</v>
          </cell>
        </row>
        <row r="73">
          <cell r="A73" t="str">
            <v>Diamantveld (DC 9)</v>
          </cell>
        </row>
        <row r="74">
          <cell r="A74" t="str">
            <v>Eastern DC (CBDC 4)</v>
          </cell>
        </row>
        <row r="75">
          <cell r="A75" t="str">
            <v>Eastvaal DC (DC 30)</v>
          </cell>
        </row>
        <row r="76">
          <cell r="A76" t="str">
            <v>EG Kei DM (DC 44)</v>
          </cell>
        </row>
        <row r="77">
          <cell r="A77" t="str">
            <v>Ehlanzeni DM (DC 32)</v>
          </cell>
        </row>
        <row r="78">
          <cell r="A78" t="str">
            <v>Ekurhuleni MC</v>
          </cell>
        </row>
        <row r="79">
          <cell r="A79" t="str">
            <v>eThekwini Mun</v>
          </cell>
        </row>
        <row r="80">
          <cell r="A80" t="str">
            <v>Garden Route/Klein Karoo(DC 4)</v>
          </cell>
        </row>
        <row r="81">
          <cell r="A81" t="str">
            <v>iLembe DM (DC 29)</v>
          </cell>
        </row>
        <row r="82">
          <cell r="A82" t="str">
            <v>Kalahari-Kgalagadi (CBDC 1)</v>
          </cell>
        </row>
        <row r="83">
          <cell r="A83" t="str">
            <v>Lejweleputswa DC (DC 18)</v>
          </cell>
        </row>
        <row r="84">
          <cell r="A84" t="str">
            <v>Metsweding DC (CBDC 2)</v>
          </cell>
        </row>
        <row r="85">
          <cell r="A85" t="str">
            <v>Mopani DC (DC 33)</v>
          </cell>
        </row>
        <row r="86">
          <cell r="A86" t="str">
            <v>Motheo DC (DC 17)</v>
          </cell>
        </row>
        <row r="87">
          <cell r="A87" t="str">
            <v>Namakwa DC (DC 6)</v>
          </cell>
        </row>
        <row r="88">
          <cell r="A88" t="str">
            <v>Nelson Mandela MM</v>
          </cell>
        </row>
        <row r="89">
          <cell r="A89" t="str">
            <v>Ngu DC</v>
          </cell>
        </row>
        <row r="90">
          <cell r="A90" t="str">
            <v>Nkangala DM (DC 31)</v>
          </cell>
        </row>
        <row r="91">
          <cell r="A91" t="str">
            <v>Northern Free State (DC 20)</v>
          </cell>
        </row>
        <row r="92">
          <cell r="A92" t="str">
            <v>OR Tambo DM (DC 15)</v>
          </cell>
        </row>
        <row r="93">
          <cell r="A93" t="str">
            <v>Overberg DC (DC 3)</v>
          </cell>
        </row>
        <row r="94">
          <cell r="A94" t="str">
            <v>Sedibeng DM (DC 42)</v>
          </cell>
        </row>
        <row r="95">
          <cell r="A95" t="str">
            <v>Sekhukhune DM (CBDC 3)</v>
          </cell>
        </row>
        <row r="96">
          <cell r="A96" t="str">
            <v>Sisonke DM (DC 43)</v>
          </cell>
        </row>
        <row r="97">
          <cell r="A97" t="str">
            <v>Southern DC (DC 40)</v>
          </cell>
        </row>
        <row r="98">
          <cell r="A98" t="str">
            <v>Thabo Mofuts (DC 19)</v>
          </cell>
        </row>
        <row r="99">
          <cell r="A99" t="str">
            <v>Ugu DC (DC 21)</v>
          </cell>
        </row>
        <row r="100">
          <cell r="A100" t="str">
            <v>Ukwahlamba DC (DC 14)</v>
          </cell>
        </row>
        <row r="101">
          <cell r="A101" t="str">
            <v>uMgungundlovu DM (DC 22)</v>
          </cell>
        </row>
        <row r="102">
          <cell r="A102" t="str">
            <v>Umkhanyakude DC (DC 27)</v>
          </cell>
        </row>
        <row r="103">
          <cell r="A103" t="str">
            <v>Umzinyathi DC (DC 24)</v>
          </cell>
        </row>
        <row r="104">
          <cell r="A104" t="str">
            <v>Uthukela DC (DC 23)</v>
          </cell>
        </row>
        <row r="105">
          <cell r="A105" t="str">
            <v>uThungulu DC (DC 28)</v>
          </cell>
        </row>
        <row r="106">
          <cell r="A106" t="str">
            <v>Vhembe DC (DC 34)</v>
          </cell>
        </row>
        <row r="107">
          <cell r="A107" t="str">
            <v>Waterberg DM (DC 36)</v>
          </cell>
        </row>
        <row r="108">
          <cell r="A108" t="str">
            <v>West Coast DC (DC 1)</v>
          </cell>
        </row>
        <row r="109">
          <cell r="A109" t="str">
            <v>West Rand DM (CBDC 8)</v>
          </cell>
        </row>
        <row r="110">
          <cell r="A110" t="str">
            <v>Western DC (DC 10)</v>
          </cell>
        </row>
        <row r="111">
          <cell r="A111" t="str">
            <v>Xhariep DC (DC 16)</v>
          </cell>
        </row>
        <row r="112">
          <cell r="A112" t="str">
            <v>Zululand DC (DC 26)</v>
          </cell>
        </row>
        <row r="141">
          <cell r="A141" t="str">
            <v>TEB</v>
          </cell>
        </row>
        <row r="142">
          <cell r="A142" t="str">
            <v>TEB</v>
          </cell>
        </row>
        <row r="143">
          <cell r="A143" t="str">
            <v>TEB</v>
          </cell>
        </row>
        <row r="144">
          <cell r="A144" t="str">
            <v>TEB</v>
          </cell>
        </row>
        <row r="145">
          <cell r="A145" t="str">
            <v>TEB</v>
          </cell>
        </row>
        <row r="146">
          <cell r="A146" t="str">
            <v>TEB</v>
          </cell>
        </row>
        <row r="147">
          <cell r="A147" t="str">
            <v>TEB</v>
          </cell>
        </row>
        <row r="148">
          <cell r="A148" t="str">
            <v>TEB</v>
          </cell>
        </row>
        <row r="149">
          <cell r="A149" t="str">
            <v>TEB</v>
          </cell>
        </row>
        <row r="150">
          <cell r="A150" t="str">
            <v>TEB</v>
          </cell>
        </row>
        <row r="151">
          <cell r="A151" t="str">
            <v>TEB</v>
          </cell>
        </row>
        <row r="152">
          <cell r="A152" t="str">
            <v>TEB</v>
          </cell>
        </row>
        <row r="153">
          <cell r="A153" t="str">
            <v>TEB</v>
          </cell>
        </row>
        <row r="154">
          <cell r="A154" t="str">
            <v>TEB</v>
          </cell>
        </row>
        <row r="155">
          <cell r="A155" t="str">
            <v>TEB</v>
          </cell>
        </row>
        <row r="156">
          <cell r="A156" t="str">
            <v>TEB</v>
          </cell>
        </row>
        <row r="157">
          <cell r="A157" t="str">
            <v>TEB</v>
          </cell>
        </row>
        <row r="158">
          <cell r="A158" t="str">
            <v>TEB</v>
          </cell>
        </row>
        <row r="159">
          <cell r="A159" t="str">
            <v>TEB</v>
          </cell>
        </row>
        <row r="160">
          <cell r="A160" t="str">
            <v>TEB</v>
          </cell>
        </row>
        <row r="161">
          <cell r="A161" t="str">
            <v>TEB</v>
          </cell>
        </row>
        <row r="162">
          <cell r="A162" t="str">
            <v>TEB</v>
          </cell>
        </row>
        <row r="163">
          <cell r="A163" t="str">
            <v>TEB</v>
          </cell>
        </row>
        <row r="164">
          <cell r="A164" t="str">
            <v>TEB</v>
          </cell>
        </row>
        <row r="165">
          <cell r="A165" t="str">
            <v>TEB</v>
          </cell>
        </row>
        <row r="211">
          <cell r="A211">
            <v>103</v>
          </cell>
          <cell r="B211" t="str">
            <v>Pretoria Office</v>
          </cell>
          <cell r="C211" t="str">
            <v>Corp</v>
          </cell>
        </row>
        <row r="212">
          <cell r="A212">
            <v>220</v>
          </cell>
          <cell r="B212" t="str">
            <v>Mafikeng Office</v>
          </cell>
          <cell r="C212" t="str">
            <v>Maf</v>
          </cell>
        </row>
        <row r="213">
          <cell r="A213">
            <v>221</v>
          </cell>
          <cell r="B213" t="str">
            <v>Mafikeng Office</v>
          </cell>
          <cell r="C213" t="str">
            <v>Maf - Bigen</v>
          </cell>
        </row>
        <row r="214">
          <cell r="A214">
            <v>222</v>
          </cell>
          <cell r="B214" t="str">
            <v>Mafikeng Office</v>
          </cell>
          <cell r="C214" t="str">
            <v>Maf - iNtatakusa</v>
          </cell>
        </row>
        <row r="215">
          <cell r="A215">
            <v>331</v>
          </cell>
          <cell r="B215" t="str">
            <v>Egoli - Bfn</v>
          </cell>
          <cell r="C215" t="str">
            <v>Egoli - Bfn</v>
          </cell>
        </row>
        <row r="216">
          <cell r="A216">
            <v>332</v>
          </cell>
          <cell r="B216" t="str">
            <v>Egoli - Civil</v>
          </cell>
          <cell r="C216" t="str">
            <v>Egoli - Civil</v>
          </cell>
        </row>
        <row r="217">
          <cell r="A217">
            <v>333</v>
          </cell>
          <cell r="B217" t="str">
            <v>Egoli - Elec</v>
          </cell>
          <cell r="C217" t="str">
            <v>Egoli - Elec</v>
          </cell>
        </row>
        <row r="218">
          <cell r="A218">
            <v>380</v>
          </cell>
          <cell r="B218" t="str">
            <v>Nelspruit</v>
          </cell>
          <cell r="C218" t="str">
            <v>Nel</v>
          </cell>
        </row>
        <row r="219">
          <cell r="A219">
            <v>390</v>
          </cell>
          <cell r="B219" t="str">
            <v>Durban</v>
          </cell>
          <cell r="C219" t="str">
            <v>KZN</v>
          </cell>
        </row>
        <row r="220">
          <cell r="A220">
            <v>391</v>
          </cell>
          <cell r="B220" t="str">
            <v>Durban</v>
          </cell>
          <cell r="C220" t="str">
            <v>KZN - Bigen</v>
          </cell>
        </row>
        <row r="221">
          <cell r="A221">
            <v>392</v>
          </cell>
          <cell r="B221" t="str">
            <v>Durban</v>
          </cell>
          <cell r="C221" t="str">
            <v>KZN - iNtatakusa</v>
          </cell>
        </row>
        <row r="222">
          <cell r="A222">
            <v>400</v>
          </cell>
          <cell r="B222" t="str">
            <v>East London</v>
          </cell>
          <cell r="C222" t="str">
            <v>E Cape</v>
          </cell>
        </row>
        <row r="223">
          <cell r="A223">
            <v>460</v>
          </cell>
          <cell r="B223" t="str">
            <v>Polokwane</v>
          </cell>
          <cell r="C223" t="str">
            <v>Polok</v>
          </cell>
        </row>
        <row r="224">
          <cell r="A224">
            <v>490</v>
          </cell>
          <cell r="B224" t="str">
            <v>Pretoria</v>
          </cell>
          <cell r="C224" t="str">
            <v>Pta - ESP</v>
          </cell>
        </row>
        <row r="225">
          <cell r="A225">
            <v>501</v>
          </cell>
          <cell r="B225" t="str">
            <v>Pretoria</v>
          </cell>
          <cell r="C225" t="str">
            <v>Pta - MSP: Infra</v>
          </cell>
        </row>
        <row r="226">
          <cell r="A226">
            <v>502</v>
          </cell>
          <cell r="B226" t="str">
            <v>Pretoria</v>
          </cell>
          <cell r="C226" t="str">
            <v>Pta - MSP: Labour</v>
          </cell>
        </row>
        <row r="227">
          <cell r="A227">
            <v>503</v>
          </cell>
          <cell r="B227" t="str">
            <v>Pretoria</v>
          </cell>
          <cell r="C227" t="str">
            <v>Pta - MSP: Inst</v>
          </cell>
        </row>
        <row r="228">
          <cell r="A228">
            <v>504</v>
          </cell>
          <cell r="B228" t="str">
            <v>Pretoria</v>
          </cell>
          <cell r="C228" t="str">
            <v>Pta - MSP: Prog</v>
          </cell>
        </row>
      </sheetData>
      <sheetData sheetId="1" refreshError="1">
        <row r="6">
          <cell r="B6" t="str">
            <v>CROSS BORDER</v>
          </cell>
          <cell r="D6" t="str">
            <v>CROSS BORDER DEVELOPMENT CONSULTING</v>
          </cell>
        </row>
        <row r="7">
          <cell r="B7" t="str">
            <v>ERADICATION OF DILAPIDATED SCHOOL: PHATSIMA PRIMARY SCHOOL</v>
          </cell>
        </row>
        <row r="8">
          <cell r="B8" t="str">
            <v>00034</v>
          </cell>
        </row>
        <row r="9">
          <cell r="B9" t="str">
            <v>INDEPENDENT DEVELOPMENT TRUST</v>
          </cell>
        </row>
        <row r="10">
          <cell r="B10" t="str">
            <v>P O BOX 7164, MMABATHO, 2735</v>
          </cell>
        </row>
        <row r="11">
          <cell r="B11" t="str">
            <v>MONTH ENDING 29/03/2010</v>
          </cell>
        </row>
        <row r="12">
          <cell r="B12">
            <v>40519</v>
          </cell>
        </row>
        <row r="16">
          <cell r="B16">
            <v>1</v>
          </cell>
        </row>
        <row r="18">
          <cell r="B18">
            <v>222</v>
          </cell>
          <cell r="D18" t="str">
            <v>Mafikeng Office</v>
          </cell>
        </row>
        <row r="23">
          <cell r="B23" t="str">
            <v>Standard-rate</v>
          </cell>
          <cell r="D23">
            <v>0.14000000000000001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A"/>
      <sheetName val="2"/>
      <sheetName val="3"/>
      <sheetName val="4"/>
      <sheetName val="Schedule"/>
      <sheetName val="NONesc"/>
      <sheetName val="Lookup"/>
      <sheetName val="Cover Page"/>
      <sheetName val="W1"/>
      <sheetName val="W2-R"/>
      <sheetName val="W3-R extra w"/>
      <sheetName val="W4-R var"/>
      <sheetName val="W5-R dayw"/>
      <sheetName val="W6-R mos"/>
      <sheetName val="W7-R red pay"/>
      <sheetName val="W8 non esc"/>
      <sheetName val="W9 val for cpa"/>
      <sheetName val="W10-R cpa"/>
      <sheetName val="W11 spec mat"/>
      <sheetName val="W12 record"/>
      <sheetName val="W13 financial report"/>
      <sheetName val="W13 Matsulu"/>
      <sheetName val="W13 Nelsp -NaKy"/>
      <sheetName val="W13 Agric"/>
      <sheetName val="W13 Karino"/>
      <sheetName val="W13 P81-1"/>
      <sheetName val="W13 P33-3"/>
      <sheetName val="App5"/>
      <sheetName val="W15 site staff  contractor"/>
      <sheetName val="W14 plant on site"/>
      <sheetName val="W16 cash flow projections"/>
      <sheetName val="Budget"/>
    </sheetNames>
    <sheetDataSet>
      <sheetData sheetId="0"/>
      <sheetData sheetId="1"/>
      <sheetData sheetId="2"/>
      <sheetData sheetId="3"/>
      <sheetData sheetId="4">
        <row r="27">
          <cell r="BB27">
            <v>9767983</v>
          </cell>
        </row>
        <row r="30">
          <cell r="BB30">
            <v>0</v>
          </cell>
        </row>
        <row r="57">
          <cell r="BB57">
            <v>-488399.15</v>
          </cell>
        </row>
      </sheetData>
      <sheetData sheetId="5"/>
      <sheetData sheetId="6">
        <row r="4">
          <cell r="M4">
            <v>0</v>
          </cell>
        </row>
        <row r="5">
          <cell r="M5">
            <v>0</v>
          </cell>
        </row>
        <row r="6">
          <cell r="M6">
            <v>0</v>
          </cell>
        </row>
        <row r="7">
          <cell r="M7">
            <v>0</v>
          </cell>
        </row>
        <row r="8">
          <cell r="M8">
            <v>0</v>
          </cell>
        </row>
        <row r="9">
          <cell r="M9">
            <v>0</v>
          </cell>
        </row>
        <row r="10">
          <cell r="M10">
            <v>0</v>
          </cell>
        </row>
        <row r="11">
          <cell r="M11">
            <v>0</v>
          </cell>
        </row>
        <row r="12">
          <cell r="M12">
            <v>0</v>
          </cell>
        </row>
        <row r="13">
          <cell r="M13">
            <v>0</v>
          </cell>
        </row>
        <row r="14">
          <cell r="M14">
            <v>0</v>
          </cell>
        </row>
        <row r="15">
          <cell r="M15">
            <v>0</v>
          </cell>
        </row>
        <row r="16">
          <cell r="M16">
            <v>0</v>
          </cell>
        </row>
        <row r="17">
          <cell r="M17">
            <v>0</v>
          </cell>
        </row>
        <row r="18">
          <cell r="M18">
            <v>0</v>
          </cell>
        </row>
        <row r="19">
          <cell r="M19">
            <v>0</v>
          </cell>
        </row>
        <row r="20">
          <cell r="M20">
            <v>0</v>
          </cell>
        </row>
        <row r="21">
          <cell r="M21">
            <v>0</v>
          </cell>
        </row>
        <row r="22">
          <cell r="M22">
            <v>0</v>
          </cell>
        </row>
        <row r="23">
          <cell r="M23">
            <v>0</v>
          </cell>
        </row>
        <row r="24">
          <cell r="M24">
            <v>0</v>
          </cell>
        </row>
        <row r="25">
          <cell r="M25">
            <v>0</v>
          </cell>
        </row>
        <row r="26">
          <cell r="M26">
            <v>0</v>
          </cell>
        </row>
        <row r="27">
          <cell r="M27">
            <v>0</v>
          </cell>
        </row>
      </sheetData>
      <sheetData sheetId="7">
        <row r="15">
          <cell r="T15">
            <v>39141</v>
          </cell>
        </row>
        <row r="16">
          <cell r="T16">
            <v>39325</v>
          </cell>
        </row>
        <row r="17">
          <cell r="Q17" t="str">
            <v>ROAD MAC CAPE (Pty) Ltd</v>
          </cell>
          <cell r="T17">
            <v>39325</v>
          </cell>
        </row>
        <row r="19">
          <cell r="T19" t="e">
            <v>#VALUE!</v>
          </cell>
        </row>
        <row r="28">
          <cell r="B28" t="str">
            <v>The Department of Roads and Transport</v>
          </cell>
        </row>
        <row r="41">
          <cell r="E41" t="str">
            <v>31/04/2007</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33">
          <cell r="AQ33" t="e">
            <v>#VALUE!</v>
          </cell>
        </row>
        <row r="34">
          <cell r="AQ34" t="e">
            <v>#VALUE!</v>
          </cell>
        </row>
        <row r="35">
          <cell r="AQ35" t="e">
            <v>#VALUE!</v>
          </cell>
        </row>
        <row r="36">
          <cell r="AQ36" t="e">
            <v>#VALUE!</v>
          </cell>
        </row>
        <row r="37">
          <cell r="AQ37" t="e">
            <v>#VALUE!</v>
          </cell>
        </row>
        <row r="39">
          <cell r="AQ39" t="e">
            <v>#VALUE!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A"/>
      <sheetName val="2"/>
      <sheetName val="3"/>
      <sheetName val="4"/>
      <sheetName val="Schedule"/>
      <sheetName val="NONesc"/>
      <sheetName val="Lookup"/>
      <sheetName val="Cover Page"/>
      <sheetName val="W1"/>
      <sheetName val="W2-R"/>
      <sheetName val="W3-R extra w"/>
      <sheetName val="W4-R var"/>
      <sheetName val="W5-R dayw"/>
      <sheetName val="W6-R mos"/>
      <sheetName val="W7-R red pay"/>
      <sheetName val="W8 non esc"/>
      <sheetName val="W9 val for cpa"/>
      <sheetName val="W10-R cpa"/>
      <sheetName val="W11 spec mat"/>
      <sheetName val="W12 record"/>
      <sheetName val="W13 financial report"/>
      <sheetName val="W13 Matsulu"/>
      <sheetName val="W13 Nelsp -NaKy"/>
      <sheetName val="W13 Agric"/>
      <sheetName val="W13 Karino"/>
      <sheetName val="W13 P81-1"/>
      <sheetName val="W13 P33-3"/>
      <sheetName val="App5"/>
      <sheetName val="W15 site staff  contractor"/>
      <sheetName val="W14 plant on site"/>
      <sheetName val="W16 cash flow projections"/>
      <sheetName val="Budget"/>
    </sheetNames>
    <sheetDataSet>
      <sheetData sheetId="0"/>
      <sheetData sheetId="1"/>
      <sheetData sheetId="2"/>
      <sheetData sheetId="3"/>
      <sheetData sheetId="4"/>
      <sheetData sheetId="5"/>
      <sheetData sheetId="6"/>
      <sheetData sheetId="7">
        <row r="14">
          <cell r="B14" t="str">
            <v>MILLING AND PATCHING IN THE ELHANZENI REGION OF THE MPUMALANGA PROVINCE</v>
          </cell>
        </row>
        <row r="15">
          <cell r="D15" t="str">
            <v>RTT/038/06/MP</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Customize Your Invoice"/>
      <sheetName val="Invoice"/>
      <sheetName val="Macros"/>
      <sheetName val="ATW"/>
      <sheetName val="Lock"/>
      <sheetName val="Intl Data Table"/>
      <sheetName val="TemplateInformation"/>
      <sheetName val="INV TUSK CONSTRUCTION  299"/>
      <sheetName val="INV%20TUSK%20CONSTRUCTION%20%20"/>
    </sheetNames>
    <sheetDataSet>
      <sheetData sheetId="0" refreshError="1"/>
      <sheetData sheetId="1" refreshError="1"/>
      <sheetData sheetId="2">
        <row r="40">
          <cell r="D40">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TATEMENT"/>
      <sheetName val="Summary"/>
      <sheetName val="&quot;E&quot;FEES PA"/>
      <sheetName val="ARCHITECT"/>
      <sheetName val="Cost Plan"/>
      <sheetName val="&quot;E&quot;FEES ELEC"/>
      <sheetName val="PA"/>
      <sheetName val="&quot;A&quot;FEES MECH"/>
      <sheetName val="&quot;A&quot;FEES CIVIL"/>
      <sheetName val="Mech"/>
      <sheetName val="Civil"/>
      <sheetName val="Struct"/>
      <sheetName val="QS"/>
      <sheetName val="Elec"/>
      <sheetName val="&quot;A&quot;FEES STRUCT"/>
      <sheetName val="Disbursements"/>
      <sheetName val="&quot;B&quot; SUPERVISION"/>
      <sheetName val="&quot;C&quot; EXPENSES &amp; COSTS"/>
      <sheetName val="VAT INVOICE"/>
      <sheetName val="CLAIM"/>
      <sheetName val="Sheet1"/>
    </sheetNames>
    <sheetDataSet>
      <sheetData sheetId="0">
        <row r="13">
          <cell r="B13" t="str">
            <v>BLD/093</v>
          </cell>
        </row>
      </sheetData>
      <sheetData sheetId="1">
        <row r="44">
          <cell r="H44">
            <v>0.02</v>
          </cell>
        </row>
      </sheetData>
      <sheetData sheetId="2"/>
      <sheetData sheetId="3" refreshError="1"/>
      <sheetData sheetId="4" refreshError="1"/>
      <sheetData sheetId="5" refreshError="1"/>
      <sheetData sheetId="6" refreshError="1"/>
      <sheetData sheetId="7" refreshError="1"/>
      <sheetData sheetId="8" refreshError="1"/>
      <sheetData sheetId="9">
        <row r="61">
          <cell r="K61">
            <v>330052.33799999999</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ow r="7">
          <cell r="O7">
            <v>0</v>
          </cell>
        </row>
      </sheetData>
      <sheetData sheetId="18">
        <row r="29">
          <cell r="O29">
            <v>9596.9500000000007</v>
          </cell>
        </row>
      </sheetData>
      <sheetData sheetId="19"/>
      <sheetData sheetId="20" refreshError="1"/>
      <sheetData sheetId="2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W1"/>
      <sheetName val="W2-R"/>
      <sheetName val="W2-S"/>
      <sheetName val="W4-R var"/>
      <sheetName val="W4-S var"/>
      <sheetName val="W5-R dayw"/>
      <sheetName val="W5-S dayw"/>
      <sheetName val="W6-R mos"/>
      <sheetName val="W6-S mos"/>
      <sheetName val="W7-R red pay"/>
      <sheetName val="W7-S red pay"/>
      <sheetName val="W8 non esc"/>
      <sheetName val="W9 val for cpa"/>
      <sheetName val="W10-R cpa"/>
      <sheetName val="W10-S cpa"/>
      <sheetName val="W11 spec mat"/>
      <sheetName val="W12 record"/>
      <sheetName val="W13 financial report"/>
      <sheetName val="W14 plant on site"/>
      <sheetName val="W15 site staff  contractor"/>
      <sheetName val="W16 cash flow projections"/>
    </sheetNames>
    <sheetDataSet>
      <sheetData sheetId="0">
        <row r="3">
          <cell r="D3">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FSUM"/>
      <sheetName val="Report"/>
      <sheetName val="W1"/>
      <sheetName val="W2"/>
      <sheetName val="W3 var"/>
      <sheetName val="W4 dayw"/>
      <sheetName val="W5 mos"/>
      <sheetName val="W6 red pay"/>
      <sheetName val="W7 non esc"/>
      <sheetName val="W8 sm &amp; val for cpa"/>
      <sheetName val="W9.1 cpa"/>
      <sheetName val="W9.2 cpa"/>
      <sheetName val="W10 record"/>
      <sheetName val="Data2"/>
      <sheetName val="DATA"/>
      <sheetName val="Sheet1"/>
    </sheetNames>
    <sheetDataSet>
      <sheetData sheetId="0">
        <row r="23">
          <cell r="D23">
            <v>0.05</v>
          </cell>
        </row>
        <row r="24">
          <cell r="D24" t="str">
            <v>(not limited)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E2962-78F1-40F3-9A22-DA466BFE2CCA}">
  <dimension ref="A1:K185"/>
  <sheetViews>
    <sheetView tabSelected="1" view="pageBreakPreview" topLeftCell="A150" zoomScale="90" zoomScaleNormal="100" zoomScaleSheetLayoutView="90" workbookViewId="0">
      <selection activeCell="F12" sqref="F12"/>
    </sheetView>
  </sheetViews>
  <sheetFormatPr defaultColWidth="9.1796875" defaultRowHeight="14" x14ac:dyDescent="0.3"/>
  <cols>
    <col min="1" max="1" width="8.26953125" style="134" customWidth="1"/>
    <col min="2" max="2" width="13.7265625" style="134" customWidth="1"/>
    <col min="3" max="3" width="60.26953125" style="157" customWidth="1"/>
    <col min="4" max="4" width="11" style="134" customWidth="1"/>
    <col min="5" max="5" width="11.26953125" style="135" bestFit="1" customWidth="1"/>
    <col min="6" max="6" width="21.453125" style="136" customWidth="1"/>
    <col min="7" max="7" width="26" style="270" customWidth="1"/>
    <col min="8" max="8" width="1.54296875" style="83" customWidth="1"/>
    <col min="9" max="10" width="9.1796875" style="83"/>
    <col min="11" max="11" width="11.1796875" style="83" bestFit="1" customWidth="1"/>
    <col min="12" max="16384" width="9.1796875" style="83"/>
  </cols>
  <sheetData>
    <row r="1" spans="1:7" x14ac:dyDescent="0.3">
      <c r="A1" s="25" t="s">
        <v>0</v>
      </c>
      <c r="B1" s="25"/>
      <c r="C1" s="139" t="s">
        <v>233</v>
      </c>
      <c r="D1" s="31"/>
      <c r="E1" s="98"/>
      <c r="F1" s="99"/>
      <c r="G1" s="246"/>
    </row>
    <row r="2" spans="1:7" x14ac:dyDescent="0.3">
      <c r="A2" s="301" t="s">
        <v>234</v>
      </c>
      <c r="B2" s="301"/>
      <c r="C2" s="140" t="s">
        <v>403</v>
      </c>
      <c r="D2" s="100"/>
      <c r="E2" s="101"/>
      <c r="F2" s="102"/>
      <c r="G2" s="247"/>
    </row>
    <row r="3" spans="1:7" ht="14.5" x14ac:dyDescent="0.3">
      <c r="A3" s="301" t="s">
        <v>2</v>
      </c>
      <c r="B3" s="301"/>
      <c r="C3" s="304" t="s">
        <v>404</v>
      </c>
      <c r="D3" s="305"/>
      <c r="E3" s="305"/>
      <c r="F3" s="305"/>
      <c r="G3" s="305"/>
    </row>
    <row r="4" spans="1:7" x14ac:dyDescent="0.3">
      <c r="A4" s="184"/>
      <c r="B4" s="184"/>
      <c r="C4" s="230" t="s">
        <v>182</v>
      </c>
      <c r="D4" s="184"/>
      <c r="E4" s="184"/>
      <c r="F4" s="296"/>
      <c r="G4" s="296"/>
    </row>
    <row r="5" spans="1:7" x14ac:dyDescent="0.3">
      <c r="A5" s="103" t="s">
        <v>3</v>
      </c>
      <c r="B5" s="104" t="s">
        <v>4</v>
      </c>
      <c r="C5" s="141" t="s">
        <v>5</v>
      </c>
      <c r="D5" s="104" t="s">
        <v>6</v>
      </c>
      <c r="E5" s="105" t="s">
        <v>7</v>
      </c>
      <c r="F5" s="106" t="s">
        <v>8</v>
      </c>
      <c r="G5" s="262" t="s">
        <v>9</v>
      </c>
    </row>
    <row r="6" spans="1:7" x14ac:dyDescent="0.3">
      <c r="A6" s="107" t="s">
        <v>10</v>
      </c>
      <c r="B6" s="108" t="s">
        <v>11</v>
      </c>
      <c r="C6" s="142"/>
      <c r="D6" s="108"/>
      <c r="E6" s="109" t="s">
        <v>12</v>
      </c>
      <c r="F6" s="110"/>
      <c r="G6" s="263" t="s">
        <v>13</v>
      </c>
    </row>
    <row r="7" spans="1:7" x14ac:dyDescent="0.3">
      <c r="A7" s="111">
        <v>1</v>
      </c>
      <c r="B7" s="111" t="s">
        <v>167</v>
      </c>
      <c r="C7" s="143" t="s">
        <v>15</v>
      </c>
      <c r="D7" s="112"/>
      <c r="E7" s="113"/>
      <c r="F7" s="114"/>
      <c r="G7" s="264"/>
    </row>
    <row r="8" spans="1:7" x14ac:dyDescent="0.3">
      <c r="A8" s="68">
        <v>1.1000000000000001</v>
      </c>
      <c r="B8" s="68" t="s">
        <v>17</v>
      </c>
      <c r="C8" s="144" t="s">
        <v>153</v>
      </c>
      <c r="D8" s="68"/>
      <c r="E8" s="115"/>
      <c r="F8" s="116"/>
      <c r="G8" s="265"/>
    </row>
    <row r="9" spans="1:7" s="73" customFormat="1" x14ac:dyDescent="0.3">
      <c r="A9" s="68"/>
      <c r="B9" s="68"/>
      <c r="C9" s="144"/>
      <c r="D9" s="68"/>
      <c r="E9" s="115"/>
      <c r="F9" s="116"/>
      <c r="G9" s="265"/>
    </row>
    <row r="10" spans="1:7" x14ac:dyDescent="0.3">
      <c r="A10" s="68" t="s">
        <v>18</v>
      </c>
      <c r="B10" s="43"/>
      <c r="C10" s="144" t="s">
        <v>155</v>
      </c>
      <c r="D10" s="43"/>
      <c r="E10" s="53"/>
      <c r="F10" s="46"/>
      <c r="G10" s="252"/>
    </row>
    <row r="11" spans="1:7" x14ac:dyDescent="0.3">
      <c r="A11" s="68"/>
      <c r="B11" s="43"/>
      <c r="C11" s="144"/>
      <c r="D11" s="43"/>
      <c r="E11" s="56"/>
      <c r="F11" s="52"/>
      <c r="G11" s="266"/>
    </row>
    <row r="12" spans="1:7" x14ac:dyDescent="0.3">
      <c r="A12" s="43" t="s">
        <v>156</v>
      </c>
      <c r="B12" s="43" t="s">
        <v>154</v>
      </c>
      <c r="C12" s="86" t="s">
        <v>19</v>
      </c>
      <c r="D12" s="43" t="s">
        <v>20</v>
      </c>
      <c r="E12" s="56">
        <v>1</v>
      </c>
      <c r="F12" s="52"/>
      <c r="G12" s="283">
        <f>F12*E12</f>
        <v>0</v>
      </c>
    </row>
    <row r="13" spans="1:7" x14ac:dyDescent="0.3">
      <c r="A13" s="43"/>
      <c r="B13" s="43"/>
      <c r="C13" s="86"/>
      <c r="D13" s="43"/>
      <c r="E13" s="56"/>
      <c r="F13" s="52"/>
      <c r="G13" s="266"/>
    </row>
    <row r="14" spans="1:7" x14ac:dyDescent="0.3">
      <c r="A14" s="68" t="s">
        <v>21</v>
      </c>
      <c r="B14" s="117" t="s">
        <v>22</v>
      </c>
      <c r="C14" s="145" t="s">
        <v>23</v>
      </c>
      <c r="D14" s="43"/>
      <c r="E14" s="56"/>
      <c r="F14" s="52"/>
      <c r="G14" s="266"/>
    </row>
    <row r="15" spans="1:7" x14ac:dyDescent="0.3">
      <c r="A15" s="68"/>
      <c r="B15" s="117"/>
      <c r="C15" s="145"/>
      <c r="D15" s="43"/>
      <c r="E15" s="56"/>
      <c r="F15" s="52"/>
      <c r="G15" s="266"/>
    </row>
    <row r="16" spans="1:7" x14ac:dyDescent="0.3">
      <c r="A16" s="43" t="s">
        <v>24</v>
      </c>
      <c r="B16" s="68" t="s">
        <v>172</v>
      </c>
      <c r="C16" s="60" t="s">
        <v>25</v>
      </c>
      <c r="D16" s="67"/>
      <c r="E16" s="56"/>
      <c r="F16" s="52"/>
      <c r="G16" s="266"/>
    </row>
    <row r="17" spans="1:7" x14ac:dyDescent="0.3">
      <c r="A17" s="43" t="s">
        <v>170</v>
      </c>
      <c r="B17" s="43"/>
      <c r="C17" s="60"/>
      <c r="D17" s="67"/>
      <c r="E17" s="56"/>
      <c r="F17" s="52"/>
      <c r="G17" s="266"/>
    </row>
    <row r="18" spans="1:7" x14ac:dyDescent="0.3">
      <c r="A18" s="43"/>
      <c r="B18" s="43"/>
      <c r="C18" s="66" t="s">
        <v>186</v>
      </c>
      <c r="D18" s="43" t="s">
        <v>20</v>
      </c>
      <c r="E18" s="65">
        <v>1</v>
      </c>
      <c r="F18" s="52"/>
      <c r="G18" s="253">
        <f>F18*E18</f>
        <v>0</v>
      </c>
    </row>
    <row r="19" spans="1:7" x14ac:dyDescent="0.3">
      <c r="A19" s="43"/>
      <c r="B19" s="43"/>
      <c r="C19" s="66"/>
      <c r="D19" s="43"/>
      <c r="E19" s="65"/>
      <c r="F19" s="52"/>
      <c r="G19" s="266"/>
    </row>
    <row r="20" spans="1:7" x14ac:dyDescent="0.3">
      <c r="A20" s="43"/>
      <c r="B20" s="43"/>
      <c r="C20" s="146" t="s">
        <v>390</v>
      </c>
      <c r="D20" s="67" t="s">
        <v>20</v>
      </c>
      <c r="E20" s="53">
        <v>1</v>
      </c>
      <c r="F20" s="52"/>
      <c r="G20" s="253">
        <f>F20*E20</f>
        <v>0</v>
      </c>
    </row>
    <row r="21" spans="1:7" x14ac:dyDescent="0.3">
      <c r="A21" s="43"/>
      <c r="B21" s="43"/>
      <c r="C21" s="86"/>
      <c r="D21" s="43"/>
      <c r="E21" s="53"/>
      <c r="F21" s="52"/>
      <c r="G21" s="253"/>
    </row>
    <row r="22" spans="1:7" x14ac:dyDescent="0.3">
      <c r="A22" s="43" t="s">
        <v>26</v>
      </c>
      <c r="B22" s="43" t="s">
        <v>27</v>
      </c>
      <c r="C22" s="144" t="s">
        <v>28</v>
      </c>
      <c r="D22" s="43"/>
      <c r="E22" s="56"/>
      <c r="F22" s="52"/>
      <c r="G22" s="253"/>
    </row>
    <row r="23" spans="1:7" x14ac:dyDescent="0.3">
      <c r="A23" s="43"/>
      <c r="B23" s="43"/>
      <c r="C23" s="144"/>
      <c r="D23" s="43"/>
      <c r="E23" s="56"/>
      <c r="F23" s="52"/>
      <c r="G23" s="253"/>
    </row>
    <row r="24" spans="1:7" x14ac:dyDescent="0.3">
      <c r="A24" s="43"/>
      <c r="B24" s="43"/>
      <c r="C24" s="147" t="s">
        <v>29</v>
      </c>
      <c r="D24" s="43" t="s">
        <v>20</v>
      </c>
      <c r="E24" s="56">
        <v>1</v>
      </c>
      <c r="F24" s="52"/>
      <c r="G24" s="253">
        <f>F24*E24</f>
        <v>0</v>
      </c>
    </row>
    <row r="25" spans="1:7" x14ac:dyDescent="0.3">
      <c r="A25" s="43"/>
      <c r="B25" s="43"/>
      <c r="C25" s="147"/>
      <c r="D25" s="43"/>
      <c r="E25" s="56"/>
      <c r="F25" s="52"/>
      <c r="G25" s="253"/>
    </row>
    <row r="26" spans="1:7" x14ac:dyDescent="0.3">
      <c r="A26" s="43"/>
      <c r="B26" s="43"/>
      <c r="C26" s="146" t="s">
        <v>30</v>
      </c>
      <c r="D26" s="43" t="s">
        <v>20</v>
      </c>
      <c r="E26" s="56">
        <v>1</v>
      </c>
      <c r="F26" s="52"/>
      <c r="G26" s="253">
        <f>F26*E26</f>
        <v>0</v>
      </c>
    </row>
    <row r="27" spans="1:7" x14ac:dyDescent="0.3">
      <c r="A27" s="43"/>
      <c r="B27" s="43"/>
      <c r="C27" s="146"/>
      <c r="D27" s="43"/>
      <c r="E27" s="56"/>
      <c r="F27" s="52"/>
      <c r="G27" s="253"/>
    </row>
    <row r="28" spans="1:7" x14ac:dyDescent="0.3">
      <c r="A28" s="43"/>
      <c r="B28" s="43"/>
      <c r="C28" s="146" t="s">
        <v>31</v>
      </c>
      <c r="D28" s="43" t="s">
        <v>20</v>
      </c>
      <c r="E28" s="56">
        <v>1</v>
      </c>
      <c r="F28" s="52"/>
      <c r="G28" s="253">
        <f>F28*E28</f>
        <v>0</v>
      </c>
    </row>
    <row r="29" spans="1:7" x14ac:dyDescent="0.3">
      <c r="A29" s="43"/>
      <c r="B29" s="43"/>
      <c r="C29" s="146"/>
      <c r="D29" s="43"/>
      <c r="E29" s="56"/>
      <c r="F29" s="52"/>
      <c r="G29" s="253"/>
    </row>
    <row r="30" spans="1:7" x14ac:dyDescent="0.3">
      <c r="A30" s="43"/>
      <c r="B30" s="43"/>
      <c r="C30" s="147" t="s">
        <v>32</v>
      </c>
      <c r="D30" s="43" t="s">
        <v>20</v>
      </c>
      <c r="E30" s="56">
        <v>1</v>
      </c>
      <c r="F30" s="52"/>
      <c r="G30" s="253">
        <f>F30*E30</f>
        <v>0</v>
      </c>
    </row>
    <row r="31" spans="1:7" x14ac:dyDescent="0.3">
      <c r="A31" s="43"/>
      <c r="B31" s="43"/>
      <c r="C31" s="147"/>
      <c r="D31" s="43"/>
      <c r="E31" s="56"/>
      <c r="F31" s="52"/>
      <c r="G31" s="253"/>
    </row>
    <row r="32" spans="1:7" x14ac:dyDescent="0.3">
      <c r="A32" s="43"/>
      <c r="B32" s="43"/>
      <c r="C32" s="147" t="s">
        <v>33</v>
      </c>
      <c r="D32" s="43" t="s">
        <v>20</v>
      </c>
      <c r="E32" s="56">
        <v>1</v>
      </c>
      <c r="F32" s="52"/>
      <c r="G32" s="253">
        <f>F32*E32</f>
        <v>0</v>
      </c>
    </row>
    <row r="33" spans="1:7" x14ac:dyDescent="0.3">
      <c r="A33" s="43"/>
      <c r="B33" s="43"/>
      <c r="C33" s="147"/>
      <c r="D33" s="43"/>
      <c r="E33" s="56"/>
      <c r="F33" s="52"/>
      <c r="G33" s="253"/>
    </row>
    <row r="34" spans="1:7" x14ac:dyDescent="0.3">
      <c r="A34" s="43"/>
      <c r="B34" s="43"/>
      <c r="C34" s="147" t="s">
        <v>34</v>
      </c>
      <c r="D34" s="43" t="s">
        <v>20</v>
      </c>
      <c r="E34" s="56">
        <v>1</v>
      </c>
      <c r="F34" s="52"/>
      <c r="G34" s="253">
        <f>F34*E34</f>
        <v>0</v>
      </c>
    </row>
    <row r="35" spans="1:7" x14ac:dyDescent="0.3">
      <c r="A35" s="43"/>
      <c r="B35" s="43"/>
      <c r="C35" s="147"/>
      <c r="D35" s="43"/>
      <c r="E35" s="56"/>
      <c r="F35" s="52"/>
      <c r="G35" s="253"/>
    </row>
    <row r="36" spans="1:7" ht="28" x14ac:dyDescent="0.3">
      <c r="A36" s="43"/>
      <c r="B36" s="43"/>
      <c r="C36" s="86" t="s">
        <v>178</v>
      </c>
      <c r="D36" s="43" t="s">
        <v>20</v>
      </c>
      <c r="E36" s="56">
        <v>1</v>
      </c>
      <c r="F36" s="52"/>
      <c r="G36" s="253">
        <f>F36*E36</f>
        <v>0</v>
      </c>
    </row>
    <row r="37" spans="1:7" x14ac:dyDescent="0.3">
      <c r="A37" s="43"/>
      <c r="B37" s="43"/>
      <c r="C37" s="86"/>
      <c r="D37" s="43"/>
      <c r="E37" s="56"/>
      <c r="F37" s="52"/>
      <c r="G37" s="253"/>
    </row>
    <row r="38" spans="1:7" x14ac:dyDescent="0.3">
      <c r="A38" s="43"/>
      <c r="B38" s="43"/>
      <c r="C38" s="86" t="s">
        <v>35</v>
      </c>
      <c r="D38" s="43" t="s">
        <v>20</v>
      </c>
      <c r="E38" s="56">
        <v>1</v>
      </c>
      <c r="F38" s="52"/>
      <c r="G38" s="253">
        <f>F38*E38</f>
        <v>0</v>
      </c>
    </row>
    <row r="39" spans="1:7" x14ac:dyDescent="0.3">
      <c r="A39" s="43"/>
      <c r="B39" s="43"/>
      <c r="C39" s="86"/>
      <c r="D39" s="43"/>
      <c r="E39" s="56"/>
      <c r="F39" s="52"/>
      <c r="G39" s="253"/>
    </row>
    <row r="40" spans="1:7" x14ac:dyDescent="0.3">
      <c r="A40" s="43"/>
      <c r="B40" s="43"/>
      <c r="C40" s="147" t="s">
        <v>36</v>
      </c>
      <c r="D40" s="43" t="s">
        <v>20</v>
      </c>
      <c r="E40" s="53">
        <v>1</v>
      </c>
      <c r="F40" s="52"/>
      <c r="G40" s="253">
        <f>F40*E40</f>
        <v>0</v>
      </c>
    </row>
    <row r="41" spans="1:7" x14ac:dyDescent="0.3">
      <c r="A41" s="43"/>
      <c r="B41" s="43"/>
      <c r="C41" s="147"/>
      <c r="D41" s="43"/>
      <c r="E41" s="53"/>
      <c r="F41" s="52"/>
      <c r="G41" s="253"/>
    </row>
    <row r="42" spans="1:7" s="118" customFormat="1" ht="28" x14ac:dyDescent="0.35">
      <c r="A42" s="43"/>
      <c r="B42" s="43"/>
      <c r="C42" s="148" t="s">
        <v>185</v>
      </c>
      <c r="D42" s="43" t="s">
        <v>20</v>
      </c>
      <c r="E42" s="53">
        <v>1</v>
      </c>
      <c r="F42" s="52"/>
      <c r="G42" s="253">
        <f>F42*E42</f>
        <v>0</v>
      </c>
    </row>
    <row r="43" spans="1:7" s="118" customFormat="1" x14ac:dyDescent="0.35">
      <c r="A43" s="43"/>
      <c r="B43" s="43"/>
      <c r="C43" s="148"/>
      <c r="D43" s="43"/>
      <c r="E43" s="53"/>
      <c r="F43" s="52"/>
      <c r="G43" s="253"/>
    </row>
    <row r="44" spans="1:7" s="118" customFormat="1" x14ac:dyDescent="0.35">
      <c r="A44" s="43"/>
      <c r="B44" s="43"/>
      <c r="C44" s="148" t="s">
        <v>401</v>
      </c>
      <c r="D44" s="43" t="s">
        <v>20</v>
      </c>
      <c r="E44" s="53">
        <v>1</v>
      </c>
      <c r="F44" s="52"/>
      <c r="G44" s="253">
        <f t="shared" ref="G44" si="0">F44*E44</f>
        <v>0</v>
      </c>
    </row>
    <row r="45" spans="1:7" x14ac:dyDescent="0.3">
      <c r="A45" s="43"/>
      <c r="B45" s="43"/>
      <c r="C45" s="147"/>
      <c r="D45" s="43"/>
      <c r="E45" s="53"/>
      <c r="F45" s="46"/>
      <c r="G45" s="266"/>
    </row>
    <row r="46" spans="1:7" x14ac:dyDescent="0.3">
      <c r="A46" s="43" t="s">
        <v>37</v>
      </c>
      <c r="B46" s="43" t="s">
        <v>38</v>
      </c>
      <c r="C46" s="147" t="s">
        <v>39</v>
      </c>
      <c r="D46" s="43" t="s">
        <v>40</v>
      </c>
      <c r="E46" s="53">
        <v>1</v>
      </c>
      <c r="F46" s="52"/>
      <c r="G46" s="253">
        <f>F46*E46</f>
        <v>0</v>
      </c>
    </row>
    <row r="47" spans="1:7" x14ac:dyDescent="0.3">
      <c r="A47" s="43"/>
      <c r="B47" s="43"/>
      <c r="C47" s="147"/>
      <c r="D47" s="43"/>
      <c r="E47" s="53"/>
      <c r="F47" s="52"/>
      <c r="G47" s="253"/>
    </row>
    <row r="48" spans="1:7" x14ac:dyDescent="0.3">
      <c r="A48" s="43" t="s">
        <v>41</v>
      </c>
      <c r="B48" s="117" t="s">
        <v>42</v>
      </c>
      <c r="C48" s="147" t="s">
        <v>43</v>
      </c>
      <c r="D48" s="43" t="s">
        <v>20</v>
      </c>
      <c r="E48" s="53">
        <v>1</v>
      </c>
      <c r="F48" s="52"/>
      <c r="G48" s="253">
        <f>F48*E48</f>
        <v>0</v>
      </c>
    </row>
    <row r="49" spans="1:7" x14ac:dyDescent="0.3">
      <c r="A49" s="43"/>
      <c r="B49" s="117"/>
      <c r="C49" s="147"/>
      <c r="D49" s="43"/>
      <c r="E49" s="53"/>
      <c r="F49" s="52"/>
      <c r="G49" s="253"/>
    </row>
    <row r="50" spans="1:7" x14ac:dyDescent="0.3">
      <c r="A50" s="68">
        <v>1.2</v>
      </c>
      <c r="B50" s="68">
        <v>8.4</v>
      </c>
      <c r="C50" s="144" t="s">
        <v>157</v>
      </c>
      <c r="D50" s="43"/>
      <c r="E50" s="53"/>
      <c r="F50" s="52"/>
      <c r="G50" s="253"/>
    </row>
    <row r="51" spans="1:7" x14ac:dyDescent="0.3">
      <c r="A51" s="68"/>
      <c r="B51" s="43"/>
      <c r="C51" s="144"/>
      <c r="D51" s="43"/>
      <c r="E51" s="56"/>
      <c r="F51" s="52"/>
      <c r="G51" s="253"/>
    </row>
    <row r="52" spans="1:7" x14ac:dyDescent="0.3">
      <c r="A52" s="43" t="s">
        <v>44</v>
      </c>
      <c r="B52" s="43" t="s">
        <v>173</v>
      </c>
      <c r="C52" s="86" t="s">
        <v>19</v>
      </c>
      <c r="D52" s="43" t="s">
        <v>20</v>
      </c>
      <c r="E52" s="56">
        <v>1</v>
      </c>
      <c r="F52" s="52"/>
      <c r="G52" s="253">
        <f>F52*E52</f>
        <v>0</v>
      </c>
    </row>
    <row r="53" spans="1:7" x14ac:dyDescent="0.3">
      <c r="A53" s="43"/>
      <c r="B53" s="43"/>
      <c r="C53" s="86"/>
      <c r="D53" s="43"/>
      <c r="E53" s="56"/>
      <c r="F53" s="52"/>
      <c r="G53" s="253"/>
    </row>
    <row r="54" spans="1:7" ht="28" x14ac:dyDescent="0.3">
      <c r="A54" s="68" t="s">
        <v>45</v>
      </c>
      <c r="B54" s="68" t="s">
        <v>158</v>
      </c>
      <c r="C54" s="149" t="s">
        <v>177</v>
      </c>
      <c r="D54" s="43"/>
      <c r="E54" s="56"/>
      <c r="F54" s="52"/>
      <c r="G54" s="253"/>
    </row>
    <row r="55" spans="1:7" x14ac:dyDescent="0.3">
      <c r="A55" s="43"/>
      <c r="B55" s="43"/>
      <c r="C55" s="149"/>
      <c r="D55" s="43"/>
      <c r="E55" s="56"/>
      <c r="F55" s="52"/>
      <c r="G55" s="253"/>
    </row>
    <row r="56" spans="1:7" x14ac:dyDescent="0.3">
      <c r="A56" s="43" t="s">
        <v>46</v>
      </c>
      <c r="B56" s="68" t="s">
        <v>203</v>
      </c>
      <c r="C56" s="60" t="s">
        <v>25</v>
      </c>
      <c r="D56" s="67"/>
      <c r="E56" s="56"/>
      <c r="F56" s="52"/>
      <c r="G56" s="253"/>
    </row>
    <row r="57" spans="1:7" x14ac:dyDescent="0.3">
      <c r="A57" s="43"/>
      <c r="B57" s="43"/>
      <c r="C57" s="60"/>
      <c r="D57" s="67"/>
      <c r="E57" s="56"/>
      <c r="F57" s="52"/>
      <c r="G57" s="253"/>
    </row>
    <row r="58" spans="1:7" x14ac:dyDescent="0.3">
      <c r="A58" s="43"/>
      <c r="B58" s="43"/>
      <c r="C58" s="66" t="s">
        <v>171</v>
      </c>
      <c r="D58" s="43" t="s">
        <v>20</v>
      </c>
      <c r="E58" s="53">
        <v>1</v>
      </c>
      <c r="F58" s="52"/>
      <c r="G58" s="253">
        <f>F58*E58</f>
        <v>0</v>
      </c>
    </row>
    <row r="59" spans="1:7" x14ac:dyDescent="0.3">
      <c r="A59" s="43"/>
      <c r="B59" s="43"/>
      <c r="C59" s="66"/>
      <c r="D59" s="43"/>
      <c r="E59" s="53"/>
      <c r="F59" s="52"/>
      <c r="G59" s="253"/>
    </row>
    <row r="60" spans="1:7" x14ac:dyDescent="0.3">
      <c r="A60" s="43"/>
      <c r="B60" s="43"/>
      <c r="C60" s="146" t="s">
        <v>204</v>
      </c>
      <c r="D60" s="43" t="s">
        <v>20</v>
      </c>
      <c r="E60" s="53">
        <v>1</v>
      </c>
      <c r="F60" s="52"/>
      <c r="G60" s="253">
        <f>F60*E60</f>
        <v>0</v>
      </c>
    </row>
    <row r="61" spans="1:7" x14ac:dyDescent="0.3">
      <c r="A61" s="43"/>
      <c r="B61" s="43"/>
      <c r="C61" s="146"/>
      <c r="D61" s="43"/>
      <c r="E61" s="53"/>
      <c r="F61" s="46"/>
      <c r="G61" s="252"/>
    </row>
    <row r="62" spans="1:7" x14ac:dyDescent="0.3">
      <c r="A62" s="43"/>
      <c r="B62" s="68" t="s">
        <v>124</v>
      </c>
      <c r="C62" s="144" t="s">
        <v>205</v>
      </c>
      <c r="D62" s="43" t="s">
        <v>20</v>
      </c>
      <c r="E62" s="53">
        <v>1</v>
      </c>
      <c r="F62" s="52"/>
      <c r="G62" s="253">
        <f>F62*E62</f>
        <v>0</v>
      </c>
    </row>
    <row r="63" spans="1:7" x14ac:dyDescent="0.3">
      <c r="A63" s="43"/>
      <c r="B63" s="68" t="s">
        <v>206</v>
      </c>
      <c r="C63" s="144"/>
      <c r="D63" s="43"/>
      <c r="E63" s="53"/>
      <c r="F63" s="52"/>
      <c r="G63" s="253"/>
    </row>
    <row r="64" spans="1:7" x14ac:dyDescent="0.3">
      <c r="A64" s="43"/>
      <c r="B64" s="43"/>
      <c r="C64" s="86"/>
      <c r="D64" s="43"/>
      <c r="E64" s="53"/>
      <c r="F64" s="52"/>
      <c r="G64" s="253"/>
    </row>
    <row r="65" spans="1:7" x14ac:dyDescent="0.3">
      <c r="A65" s="43" t="s">
        <v>47</v>
      </c>
      <c r="B65" s="68" t="s">
        <v>48</v>
      </c>
      <c r="C65" s="144" t="s">
        <v>49</v>
      </c>
      <c r="D65" s="43"/>
      <c r="E65" s="53"/>
      <c r="F65" s="52"/>
      <c r="G65" s="253"/>
    </row>
    <row r="66" spans="1:7" x14ac:dyDescent="0.3">
      <c r="A66" s="43"/>
      <c r="B66" s="68"/>
      <c r="C66" s="144"/>
      <c r="D66" s="43"/>
      <c r="E66" s="53"/>
      <c r="F66" s="52"/>
      <c r="G66" s="253"/>
    </row>
    <row r="67" spans="1:7" x14ac:dyDescent="0.3">
      <c r="A67" s="43"/>
      <c r="B67" s="43"/>
      <c r="C67" s="86" t="s">
        <v>50</v>
      </c>
      <c r="D67" s="43" t="s">
        <v>20</v>
      </c>
      <c r="E67" s="53">
        <v>1</v>
      </c>
      <c r="F67" s="52"/>
      <c r="G67" s="253">
        <f>F67*E67</f>
        <v>0</v>
      </c>
    </row>
    <row r="68" spans="1:7" x14ac:dyDescent="0.3">
      <c r="A68" s="43"/>
      <c r="B68" s="43"/>
      <c r="C68" s="86"/>
      <c r="D68" s="43"/>
      <c r="E68" s="53"/>
      <c r="F68" s="52"/>
      <c r="G68" s="253"/>
    </row>
    <row r="69" spans="1:7" x14ac:dyDescent="0.3">
      <c r="A69" s="43"/>
      <c r="B69" s="43"/>
      <c r="C69" s="86" t="s">
        <v>207</v>
      </c>
      <c r="D69" s="43" t="s">
        <v>20</v>
      </c>
      <c r="E69" s="53">
        <v>1</v>
      </c>
      <c r="F69" s="52"/>
      <c r="G69" s="253">
        <f>F69*E69</f>
        <v>0</v>
      </c>
    </row>
    <row r="70" spans="1:7" x14ac:dyDescent="0.3">
      <c r="A70" s="43"/>
      <c r="B70" s="43"/>
      <c r="C70" s="86"/>
      <c r="D70" s="43"/>
      <c r="E70" s="53"/>
      <c r="F70" s="52"/>
      <c r="G70" s="253"/>
    </row>
    <row r="71" spans="1:7" x14ac:dyDescent="0.3">
      <c r="A71" s="43"/>
      <c r="B71" s="43"/>
      <c r="C71" s="86" t="s">
        <v>51</v>
      </c>
      <c r="D71" s="43" t="s">
        <v>20</v>
      </c>
      <c r="E71" s="53">
        <v>1</v>
      </c>
      <c r="F71" s="52"/>
      <c r="G71" s="253">
        <f>F71*E71</f>
        <v>0</v>
      </c>
    </row>
    <row r="72" spans="1:7" x14ac:dyDescent="0.3">
      <c r="A72" s="121"/>
      <c r="B72" s="121"/>
      <c r="C72" s="150"/>
      <c r="D72" s="121"/>
      <c r="E72" s="122"/>
      <c r="F72" s="77"/>
      <c r="G72" s="267"/>
    </row>
    <row r="73" spans="1:7" x14ac:dyDescent="0.3">
      <c r="A73" s="121"/>
      <c r="B73" s="121"/>
      <c r="C73" s="150"/>
      <c r="D73" s="121"/>
      <c r="E73" s="122"/>
      <c r="F73" s="77"/>
      <c r="G73" s="267"/>
    </row>
    <row r="74" spans="1:7" x14ac:dyDescent="0.3">
      <c r="A74" s="121"/>
      <c r="B74" s="121"/>
      <c r="C74" s="150"/>
      <c r="D74" s="121"/>
      <c r="E74" s="122"/>
      <c r="F74" s="77"/>
      <c r="G74" s="267"/>
    </row>
    <row r="75" spans="1:7" ht="22.15" customHeight="1" x14ac:dyDescent="0.3">
      <c r="A75" s="302" t="s">
        <v>66</v>
      </c>
      <c r="B75" s="302"/>
      <c r="C75" s="302"/>
      <c r="D75" s="302"/>
      <c r="E75" s="302"/>
      <c r="F75" s="302"/>
      <c r="G75" s="256">
        <f>SUM(G7:G74)</f>
        <v>0</v>
      </c>
    </row>
    <row r="76" spans="1:7" ht="22.15" customHeight="1" x14ac:dyDescent="0.3">
      <c r="A76" s="302" t="s">
        <v>67</v>
      </c>
      <c r="B76" s="302"/>
      <c r="C76" s="302"/>
      <c r="D76" s="302"/>
      <c r="E76" s="302"/>
      <c r="F76" s="302"/>
      <c r="G76" s="256">
        <f>G75</f>
        <v>0</v>
      </c>
    </row>
    <row r="77" spans="1:7" x14ac:dyDescent="0.3">
      <c r="A77" s="112"/>
      <c r="B77" s="112"/>
      <c r="C77" s="152"/>
      <c r="D77" s="112"/>
      <c r="E77" s="123"/>
      <c r="F77" s="124"/>
      <c r="G77" s="268"/>
    </row>
    <row r="78" spans="1:7" x14ac:dyDescent="0.3">
      <c r="A78" s="43"/>
      <c r="B78" s="43"/>
      <c r="C78" s="86" t="s">
        <v>210</v>
      </c>
      <c r="D78" s="43" t="s">
        <v>20</v>
      </c>
      <c r="E78" s="53">
        <v>1</v>
      </c>
      <c r="F78" s="52"/>
      <c r="G78" s="253">
        <f>F78*E78</f>
        <v>0</v>
      </c>
    </row>
    <row r="79" spans="1:7" x14ac:dyDescent="0.3">
      <c r="A79" s="121"/>
      <c r="B79" s="121"/>
      <c r="C79" s="150"/>
      <c r="D79" s="121"/>
      <c r="E79" s="122"/>
      <c r="F79" s="77"/>
      <c r="G79" s="267"/>
    </row>
    <row r="80" spans="1:7" x14ac:dyDescent="0.3">
      <c r="A80" s="43"/>
      <c r="B80" s="43"/>
      <c r="C80" s="86" t="s">
        <v>33</v>
      </c>
      <c r="D80" s="43" t="s">
        <v>20</v>
      </c>
      <c r="E80" s="53">
        <v>1</v>
      </c>
      <c r="F80" s="52"/>
      <c r="G80" s="253">
        <f>F80*E80</f>
        <v>0</v>
      </c>
    </row>
    <row r="81" spans="1:7" x14ac:dyDescent="0.3">
      <c r="A81" s="43"/>
      <c r="B81" s="43"/>
      <c r="C81" s="86"/>
      <c r="D81" s="43"/>
      <c r="E81" s="53"/>
      <c r="F81" s="52"/>
      <c r="G81" s="253"/>
    </row>
    <row r="82" spans="1:7" x14ac:dyDescent="0.3">
      <c r="A82" s="43"/>
      <c r="B82" s="43"/>
      <c r="C82" s="86" t="s">
        <v>34</v>
      </c>
      <c r="D82" s="43" t="s">
        <v>20</v>
      </c>
      <c r="E82" s="53">
        <v>1</v>
      </c>
      <c r="F82" s="52"/>
      <c r="G82" s="253">
        <f>F82*E82</f>
        <v>0</v>
      </c>
    </row>
    <row r="83" spans="1:7" x14ac:dyDescent="0.3">
      <c r="A83" s="43"/>
      <c r="B83" s="43"/>
      <c r="C83" s="86"/>
      <c r="D83" s="43"/>
      <c r="E83" s="53"/>
      <c r="F83" s="52"/>
      <c r="G83" s="253"/>
    </row>
    <row r="84" spans="1:7" ht="28" x14ac:dyDescent="0.3">
      <c r="A84" s="43"/>
      <c r="B84" s="43"/>
      <c r="C84" s="86" t="s">
        <v>178</v>
      </c>
      <c r="D84" s="43" t="s">
        <v>20</v>
      </c>
      <c r="E84" s="53">
        <v>1</v>
      </c>
      <c r="F84" s="52"/>
      <c r="G84" s="253">
        <f>F84*E84</f>
        <v>0</v>
      </c>
    </row>
    <row r="85" spans="1:7" x14ac:dyDescent="0.3">
      <c r="A85" s="121"/>
      <c r="B85" s="121"/>
      <c r="C85" s="150"/>
      <c r="D85" s="121"/>
      <c r="E85" s="122"/>
      <c r="F85" s="52"/>
      <c r="G85" s="253"/>
    </row>
    <row r="86" spans="1:7" x14ac:dyDescent="0.3">
      <c r="A86" s="121"/>
      <c r="B86" s="121"/>
      <c r="C86" s="86" t="s">
        <v>52</v>
      </c>
      <c r="D86" s="43" t="s">
        <v>20</v>
      </c>
      <c r="E86" s="53">
        <v>1</v>
      </c>
      <c r="F86" s="52"/>
      <c r="G86" s="253">
        <f>F86*E86</f>
        <v>0</v>
      </c>
    </row>
    <row r="87" spans="1:7" x14ac:dyDescent="0.3">
      <c r="A87" s="121"/>
      <c r="B87" s="121"/>
      <c r="C87" s="86"/>
      <c r="D87" s="43"/>
      <c r="E87" s="53"/>
      <c r="F87" s="52"/>
      <c r="G87" s="253"/>
    </row>
    <row r="88" spans="1:7" x14ac:dyDescent="0.3">
      <c r="A88" s="121"/>
      <c r="B88" s="121"/>
      <c r="C88" s="86" t="s">
        <v>53</v>
      </c>
      <c r="D88" s="43" t="s">
        <v>20</v>
      </c>
      <c r="E88" s="53">
        <v>1</v>
      </c>
      <c r="F88" s="52"/>
      <c r="G88" s="253">
        <f>F88*E88</f>
        <v>0</v>
      </c>
    </row>
    <row r="89" spans="1:7" x14ac:dyDescent="0.3">
      <c r="A89" s="121"/>
      <c r="B89" s="121"/>
      <c r="C89" s="86"/>
      <c r="D89" s="43"/>
      <c r="E89" s="53"/>
      <c r="F89" s="52"/>
      <c r="G89" s="253"/>
    </row>
    <row r="90" spans="1:7" ht="28" x14ac:dyDescent="0.3">
      <c r="A90" s="121"/>
      <c r="B90" s="121"/>
      <c r="C90" s="147" t="s">
        <v>201</v>
      </c>
      <c r="D90" s="43" t="s">
        <v>20</v>
      </c>
      <c r="E90" s="53">
        <v>1</v>
      </c>
      <c r="F90" s="52"/>
      <c r="G90" s="253">
        <f>F90*E90</f>
        <v>0</v>
      </c>
    </row>
    <row r="91" spans="1:7" x14ac:dyDescent="0.3">
      <c r="A91" s="121"/>
      <c r="B91" s="121"/>
      <c r="C91" s="151"/>
      <c r="D91" s="121"/>
      <c r="E91" s="122"/>
      <c r="F91" s="52"/>
      <c r="G91" s="253"/>
    </row>
    <row r="92" spans="1:7" x14ac:dyDescent="0.3">
      <c r="A92" s="121"/>
      <c r="B92" s="121"/>
      <c r="C92" s="151" t="s">
        <v>402</v>
      </c>
      <c r="D92" s="121" t="s">
        <v>20</v>
      </c>
      <c r="E92" s="122">
        <v>1</v>
      </c>
      <c r="F92" s="52"/>
      <c r="G92" s="253">
        <f t="shared" ref="G92" si="1">F92*E92</f>
        <v>0</v>
      </c>
    </row>
    <row r="93" spans="1:7" x14ac:dyDescent="0.3">
      <c r="A93" s="121"/>
      <c r="B93" s="121"/>
      <c r="C93" s="151"/>
      <c r="D93" s="121"/>
      <c r="E93" s="122"/>
      <c r="F93" s="52"/>
      <c r="G93" s="253"/>
    </row>
    <row r="94" spans="1:7" x14ac:dyDescent="0.3">
      <c r="A94" s="43" t="s">
        <v>54</v>
      </c>
      <c r="B94" s="43" t="s">
        <v>55</v>
      </c>
      <c r="C94" s="86" t="s">
        <v>56</v>
      </c>
      <c r="D94" s="43" t="s">
        <v>20</v>
      </c>
      <c r="E94" s="53">
        <v>1</v>
      </c>
      <c r="F94" s="52"/>
      <c r="G94" s="253">
        <f>F94*E94</f>
        <v>0</v>
      </c>
    </row>
    <row r="95" spans="1:7" x14ac:dyDescent="0.3">
      <c r="A95" s="43"/>
      <c r="B95" s="43"/>
      <c r="C95" s="86"/>
      <c r="D95" s="43"/>
      <c r="E95" s="53"/>
      <c r="F95" s="46"/>
      <c r="G95" s="252"/>
    </row>
    <row r="96" spans="1:7" ht="28" x14ac:dyDescent="0.3">
      <c r="A96" s="43" t="s">
        <v>57</v>
      </c>
      <c r="B96" s="43" t="s">
        <v>58</v>
      </c>
      <c r="C96" s="86" t="s">
        <v>59</v>
      </c>
      <c r="D96" s="43" t="s">
        <v>20</v>
      </c>
      <c r="E96" s="53">
        <v>1</v>
      </c>
      <c r="F96" s="52"/>
      <c r="G96" s="253">
        <f>F96*E96</f>
        <v>0</v>
      </c>
    </row>
    <row r="97" spans="1:7" x14ac:dyDescent="0.3">
      <c r="A97" s="43"/>
      <c r="B97" s="43"/>
      <c r="C97" s="86"/>
      <c r="D97" s="43"/>
      <c r="E97" s="53"/>
      <c r="F97" s="52"/>
      <c r="G97" s="253"/>
    </row>
    <row r="98" spans="1:7" x14ac:dyDescent="0.3">
      <c r="A98" s="43" t="s">
        <v>60</v>
      </c>
      <c r="B98" s="43" t="s">
        <v>61</v>
      </c>
      <c r="C98" s="86" t="s">
        <v>62</v>
      </c>
      <c r="D98" s="43" t="s">
        <v>20</v>
      </c>
      <c r="E98" s="53">
        <v>1</v>
      </c>
      <c r="F98" s="52"/>
      <c r="G98" s="253">
        <f>F98*E98</f>
        <v>0</v>
      </c>
    </row>
    <row r="99" spans="1:7" x14ac:dyDescent="0.3">
      <c r="A99" s="43"/>
      <c r="B99" s="43"/>
      <c r="C99" s="86"/>
      <c r="D99" s="43"/>
      <c r="E99" s="53"/>
      <c r="F99" s="52"/>
      <c r="G99" s="253"/>
    </row>
    <row r="100" spans="1:7" x14ac:dyDescent="0.3">
      <c r="A100" s="68" t="s">
        <v>63</v>
      </c>
      <c r="B100" s="68" t="s">
        <v>14</v>
      </c>
      <c r="C100" s="144" t="s">
        <v>64</v>
      </c>
      <c r="D100" s="43"/>
      <c r="E100" s="53"/>
      <c r="F100" s="52"/>
      <c r="G100" s="253"/>
    </row>
    <row r="101" spans="1:7" ht="28" x14ac:dyDescent="0.3">
      <c r="A101" s="43"/>
      <c r="B101" s="68" t="s">
        <v>16</v>
      </c>
      <c r="C101" s="144" t="s">
        <v>159</v>
      </c>
      <c r="D101" s="43"/>
      <c r="E101" s="53"/>
      <c r="F101" s="52"/>
      <c r="G101" s="253"/>
    </row>
    <row r="102" spans="1:7" x14ac:dyDescent="0.3">
      <c r="A102" s="43"/>
      <c r="B102" s="43"/>
      <c r="C102" s="86"/>
      <c r="D102" s="43"/>
      <c r="E102" s="53"/>
      <c r="F102" s="52"/>
      <c r="G102" s="253"/>
    </row>
    <row r="103" spans="1:7" x14ac:dyDescent="0.3">
      <c r="A103" s="43"/>
      <c r="B103" s="43"/>
      <c r="C103" s="86" t="s">
        <v>65</v>
      </c>
      <c r="D103" s="43" t="s">
        <v>20</v>
      </c>
      <c r="E103" s="53">
        <v>1</v>
      </c>
      <c r="F103" s="52"/>
      <c r="G103" s="253">
        <f>F103*E103</f>
        <v>0</v>
      </c>
    </row>
    <row r="104" spans="1:7" x14ac:dyDescent="0.3">
      <c r="A104" s="43"/>
      <c r="B104" s="43"/>
      <c r="C104" s="86"/>
      <c r="D104" s="43"/>
      <c r="E104" s="53"/>
      <c r="F104" s="52"/>
      <c r="G104" s="253"/>
    </row>
    <row r="105" spans="1:7" ht="13.15" customHeight="1" x14ac:dyDescent="0.3">
      <c r="A105" s="43"/>
      <c r="B105" s="43"/>
      <c r="C105" s="187" t="s">
        <v>212</v>
      </c>
      <c r="D105" s="43" t="s">
        <v>20</v>
      </c>
      <c r="E105" s="53">
        <v>1</v>
      </c>
      <c r="F105" s="52"/>
      <c r="G105" s="253">
        <f>F105*E105</f>
        <v>0</v>
      </c>
    </row>
    <row r="106" spans="1:7" x14ac:dyDescent="0.3">
      <c r="A106" s="43"/>
      <c r="B106" s="43"/>
      <c r="C106" s="86"/>
      <c r="D106" s="43"/>
      <c r="E106" s="53"/>
      <c r="F106" s="52"/>
      <c r="G106" s="253"/>
    </row>
    <row r="107" spans="1:7" x14ac:dyDescent="0.3">
      <c r="A107" s="43"/>
      <c r="B107" s="43"/>
      <c r="C107" s="86" t="s">
        <v>213</v>
      </c>
      <c r="D107" s="43" t="s">
        <v>20</v>
      </c>
      <c r="E107" s="53">
        <v>1</v>
      </c>
      <c r="F107" s="52"/>
      <c r="G107" s="253">
        <f>F107*E107</f>
        <v>0</v>
      </c>
    </row>
    <row r="108" spans="1:7" x14ac:dyDescent="0.3">
      <c r="A108" s="43"/>
      <c r="B108" s="68"/>
      <c r="C108" s="86"/>
      <c r="D108" s="43"/>
      <c r="E108" s="53"/>
      <c r="F108" s="52"/>
      <c r="G108" s="253"/>
    </row>
    <row r="109" spans="1:7" x14ac:dyDescent="0.3">
      <c r="A109" s="43"/>
      <c r="B109" s="68"/>
      <c r="C109" s="86" t="s">
        <v>214</v>
      </c>
      <c r="D109" s="43" t="s">
        <v>20</v>
      </c>
      <c r="E109" s="53">
        <v>1</v>
      </c>
      <c r="F109" s="52"/>
      <c r="G109" s="253">
        <f>F109*E109</f>
        <v>0</v>
      </c>
    </row>
    <row r="110" spans="1:7" x14ac:dyDescent="0.3">
      <c r="A110" s="43"/>
      <c r="B110" s="68"/>
      <c r="C110" s="86"/>
      <c r="D110" s="43"/>
      <c r="E110" s="53"/>
      <c r="F110" s="52"/>
      <c r="G110" s="253"/>
    </row>
    <row r="111" spans="1:7" x14ac:dyDescent="0.3">
      <c r="A111" s="43"/>
      <c r="B111" s="68"/>
      <c r="C111" s="86" t="s">
        <v>215</v>
      </c>
      <c r="D111" s="43" t="s">
        <v>20</v>
      </c>
      <c r="E111" s="53">
        <v>1</v>
      </c>
      <c r="F111" s="52"/>
      <c r="G111" s="253">
        <f>F111*E111</f>
        <v>0</v>
      </c>
    </row>
    <row r="112" spans="1:7" x14ac:dyDescent="0.3">
      <c r="A112" s="43"/>
      <c r="B112" s="68"/>
      <c r="C112" s="86"/>
      <c r="D112" s="43"/>
      <c r="E112" s="53"/>
      <c r="F112" s="52"/>
      <c r="G112" s="253"/>
    </row>
    <row r="113" spans="1:7" x14ac:dyDescent="0.3">
      <c r="A113" s="43"/>
      <c r="B113" s="68"/>
      <c r="C113" s="86" t="s">
        <v>216</v>
      </c>
      <c r="D113" s="43" t="s">
        <v>20</v>
      </c>
      <c r="E113" s="53">
        <v>1</v>
      </c>
      <c r="F113" s="52"/>
      <c r="G113" s="253">
        <f>F113*E113</f>
        <v>0</v>
      </c>
    </row>
    <row r="114" spans="1:7" x14ac:dyDescent="0.3">
      <c r="A114" s="43"/>
      <c r="B114" s="68"/>
      <c r="C114" s="86"/>
      <c r="D114" s="43"/>
      <c r="E114" s="53"/>
      <c r="F114" s="52"/>
      <c r="G114" s="253"/>
    </row>
    <row r="115" spans="1:7" x14ac:dyDescent="0.3">
      <c r="A115" s="43"/>
      <c r="B115" s="68"/>
      <c r="C115" s="86" t="s">
        <v>396</v>
      </c>
      <c r="D115" s="43" t="s">
        <v>397</v>
      </c>
      <c r="E115" s="53">
        <v>6</v>
      </c>
      <c r="F115" s="52"/>
      <c r="G115" s="253">
        <f>F115*E115</f>
        <v>0</v>
      </c>
    </row>
    <row r="116" spans="1:7" x14ac:dyDescent="0.3">
      <c r="A116" s="53"/>
      <c r="B116" s="68"/>
      <c r="C116" s="153"/>
      <c r="D116" s="53"/>
      <c r="E116" s="90"/>
      <c r="F116" s="125"/>
      <c r="G116" s="252"/>
    </row>
    <row r="117" spans="1:7" x14ac:dyDescent="0.3">
      <c r="A117" s="68">
        <v>1.3</v>
      </c>
      <c r="B117" s="68" t="s">
        <v>160</v>
      </c>
      <c r="C117" s="154" t="s">
        <v>68</v>
      </c>
      <c r="D117" s="43"/>
      <c r="E117" s="53"/>
      <c r="F117" s="46"/>
      <c r="G117" s="252"/>
    </row>
    <row r="118" spans="1:7" x14ac:dyDescent="0.3">
      <c r="A118" s="68"/>
      <c r="B118" s="68"/>
      <c r="C118" s="154"/>
      <c r="D118" s="43"/>
      <c r="E118" s="53"/>
      <c r="F118" s="46"/>
      <c r="G118" s="252"/>
    </row>
    <row r="119" spans="1:7" ht="28" x14ac:dyDescent="0.3">
      <c r="A119" s="43"/>
      <c r="B119" s="43" t="s">
        <v>161</v>
      </c>
      <c r="C119" s="86" t="s">
        <v>176</v>
      </c>
      <c r="D119" s="43"/>
      <c r="E119" s="56"/>
      <c r="F119" s="52"/>
      <c r="G119" s="266"/>
    </row>
    <row r="120" spans="1:7" ht="42" x14ac:dyDescent="0.3">
      <c r="A120" s="43" t="s">
        <v>69</v>
      </c>
      <c r="B120" s="43" t="s">
        <v>162</v>
      </c>
      <c r="C120" s="158" t="s">
        <v>187</v>
      </c>
      <c r="D120" s="43" t="s">
        <v>70</v>
      </c>
      <c r="E120" s="53">
        <v>1</v>
      </c>
      <c r="F120" s="46">
        <v>25000</v>
      </c>
      <c r="G120" s="252">
        <f>F120*E120</f>
        <v>25000</v>
      </c>
    </row>
    <row r="121" spans="1:7" x14ac:dyDescent="0.3">
      <c r="A121" s="43"/>
      <c r="B121" s="43"/>
      <c r="C121" s="86"/>
      <c r="D121" s="43"/>
      <c r="E121" s="53"/>
      <c r="F121" s="46"/>
      <c r="G121" s="252"/>
    </row>
    <row r="122" spans="1:7" x14ac:dyDescent="0.3">
      <c r="A122" s="43" t="s">
        <v>71</v>
      </c>
      <c r="B122" s="43"/>
      <c r="C122" s="86" t="s">
        <v>72</v>
      </c>
      <c r="D122" s="43" t="s">
        <v>73</v>
      </c>
      <c r="E122" s="90">
        <f>F120</f>
        <v>25000</v>
      </c>
      <c r="F122" s="284"/>
      <c r="G122" s="253">
        <f>F122*E122</f>
        <v>0</v>
      </c>
    </row>
    <row r="123" spans="1:7" x14ac:dyDescent="0.3">
      <c r="A123" s="43"/>
      <c r="B123" s="43"/>
      <c r="C123" s="86"/>
      <c r="D123" s="43"/>
      <c r="E123" s="127"/>
      <c r="F123" s="46"/>
      <c r="G123" s="252"/>
    </row>
    <row r="124" spans="1:7" x14ac:dyDescent="0.3">
      <c r="A124" s="43" t="s">
        <v>74</v>
      </c>
      <c r="B124" s="43"/>
      <c r="C124" s="86" t="s">
        <v>389</v>
      </c>
      <c r="D124" s="48" t="s">
        <v>70</v>
      </c>
      <c r="E124" s="119">
        <v>1</v>
      </c>
      <c r="F124" s="181">
        <v>50000</v>
      </c>
      <c r="G124" s="252">
        <f>F124*E124</f>
        <v>50000</v>
      </c>
    </row>
    <row r="125" spans="1:7" x14ac:dyDescent="0.3">
      <c r="A125" s="43"/>
      <c r="B125" s="43"/>
      <c r="C125" s="86"/>
      <c r="D125" s="48"/>
      <c r="E125" s="119"/>
      <c r="F125" s="120"/>
      <c r="G125" s="252"/>
    </row>
    <row r="126" spans="1:7" x14ac:dyDescent="0.3">
      <c r="A126" s="43" t="s">
        <v>75</v>
      </c>
      <c r="B126" s="43"/>
      <c r="C126" s="86" t="s">
        <v>208</v>
      </c>
      <c r="D126" s="48" t="s">
        <v>73</v>
      </c>
      <c r="E126" s="173">
        <f>F124</f>
        <v>50000</v>
      </c>
      <c r="F126" s="126"/>
      <c r="G126" s="253">
        <f>F126*E126</f>
        <v>0</v>
      </c>
    </row>
    <row r="127" spans="1:7" x14ac:dyDescent="0.3">
      <c r="A127" s="43"/>
      <c r="B127" s="43"/>
      <c r="C127" s="86"/>
      <c r="D127" s="48"/>
      <c r="E127" s="90"/>
      <c r="F127" s="126"/>
      <c r="G127" s="253"/>
    </row>
    <row r="128" spans="1:7" s="64" customFormat="1" ht="16.149999999999999" customHeight="1" x14ac:dyDescent="0.35">
      <c r="A128" s="85" t="s">
        <v>76</v>
      </c>
      <c r="B128" s="85"/>
      <c r="C128" s="156" t="s">
        <v>398</v>
      </c>
      <c r="D128" s="297" t="s">
        <v>70</v>
      </c>
      <c r="E128" s="298">
        <v>1</v>
      </c>
      <c r="F128" s="299">
        <v>55000</v>
      </c>
      <c r="G128" s="300">
        <f>F128*E128</f>
        <v>55000</v>
      </c>
    </row>
    <row r="129" spans="1:7" x14ac:dyDescent="0.3">
      <c r="A129" s="43"/>
      <c r="B129" s="43"/>
      <c r="C129" s="86"/>
      <c r="D129" s="48"/>
      <c r="E129" s="119"/>
      <c r="F129" s="120"/>
      <c r="G129" s="252"/>
    </row>
    <row r="130" spans="1:7" x14ac:dyDescent="0.3">
      <c r="A130" s="43" t="s">
        <v>77</v>
      </c>
      <c r="B130" s="43"/>
      <c r="C130" s="86" t="s">
        <v>211</v>
      </c>
      <c r="D130" s="48" t="s">
        <v>73</v>
      </c>
      <c r="E130" s="90">
        <f>F128</f>
        <v>55000</v>
      </c>
      <c r="F130" s="126"/>
      <c r="G130" s="253">
        <f>F130*E130</f>
        <v>0</v>
      </c>
    </row>
    <row r="131" spans="1:7" x14ac:dyDescent="0.3">
      <c r="A131" s="57"/>
      <c r="B131" s="57"/>
      <c r="C131" s="163"/>
      <c r="D131" s="175"/>
      <c r="E131" s="176"/>
      <c r="F131" s="177"/>
      <c r="G131" s="269"/>
    </row>
    <row r="132" spans="1:7" ht="22.15" customHeight="1" x14ac:dyDescent="0.3">
      <c r="A132" s="302" t="s">
        <v>66</v>
      </c>
      <c r="B132" s="302"/>
      <c r="C132" s="302"/>
      <c r="D132" s="302"/>
      <c r="E132" s="302"/>
      <c r="F132" s="302"/>
      <c r="G132" s="256">
        <f>SUM(G76:G131)</f>
        <v>130000</v>
      </c>
    </row>
    <row r="133" spans="1:7" ht="22.15" customHeight="1" x14ac:dyDescent="0.3">
      <c r="A133" s="302" t="s">
        <v>67</v>
      </c>
      <c r="B133" s="302"/>
      <c r="C133" s="302"/>
      <c r="D133" s="302"/>
      <c r="E133" s="302"/>
      <c r="F133" s="302"/>
      <c r="G133" s="256">
        <f>G132</f>
        <v>130000</v>
      </c>
    </row>
    <row r="134" spans="1:7" x14ac:dyDescent="0.3">
      <c r="A134" s="112"/>
      <c r="B134" s="112"/>
      <c r="C134" s="152"/>
      <c r="D134" s="131"/>
      <c r="E134" s="132"/>
      <c r="F134" s="133"/>
      <c r="G134" s="268"/>
    </row>
    <row r="135" spans="1:7" x14ac:dyDescent="0.3">
      <c r="A135" s="43"/>
      <c r="B135" s="43"/>
      <c r="C135" s="86"/>
      <c r="D135" s="48"/>
      <c r="E135" s="119"/>
      <c r="F135" s="120"/>
      <c r="G135" s="252"/>
    </row>
    <row r="136" spans="1:7" x14ac:dyDescent="0.3">
      <c r="A136" s="43" t="s">
        <v>78</v>
      </c>
      <c r="B136" s="43"/>
      <c r="C136" s="86" t="s">
        <v>85</v>
      </c>
      <c r="D136" s="48" t="s">
        <v>70</v>
      </c>
      <c r="E136" s="119">
        <v>1</v>
      </c>
      <c r="F136" s="78">
        <v>25000</v>
      </c>
      <c r="G136" s="252">
        <f>F136*E136</f>
        <v>25000</v>
      </c>
    </row>
    <row r="137" spans="1:7" x14ac:dyDescent="0.3">
      <c r="A137" s="43"/>
      <c r="B137" s="43"/>
      <c r="C137" s="86"/>
      <c r="D137" s="48"/>
      <c r="E137" s="119"/>
      <c r="F137" s="120"/>
      <c r="G137" s="252"/>
    </row>
    <row r="138" spans="1:7" x14ac:dyDescent="0.3">
      <c r="A138" s="43" t="s">
        <v>79</v>
      </c>
      <c r="B138" s="43"/>
      <c r="C138" s="86" t="s">
        <v>83</v>
      </c>
      <c r="D138" s="48" t="s">
        <v>73</v>
      </c>
      <c r="E138" s="90">
        <f>F136</f>
        <v>25000</v>
      </c>
      <c r="F138" s="126"/>
      <c r="G138" s="253">
        <f>E138*F138</f>
        <v>0</v>
      </c>
    </row>
    <row r="139" spans="1:7" x14ac:dyDescent="0.3">
      <c r="A139" s="57"/>
      <c r="B139" s="57"/>
      <c r="C139" s="163"/>
      <c r="D139" s="175"/>
      <c r="E139" s="176"/>
      <c r="F139" s="177"/>
      <c r="G139" s="269"/>
    </row>
    <row r="140" spans="1:7" x14ac:dyDescent="0.3">
      <c r="A140" s="43" t="s">
        <v>80</v>
      </c>
      <c r="B140" s="43"/>
      <c r="C140" s="86" t="s">
        <v>86</v>
      </c>
      <c r="D140" s="48" t="s">
        <v>70</v>
      </c>
      <c r="E140" s="119">
        <v>1</v>
      </c>
      <c r="F140" s="120">
        <v>15000</v>
      </c>
      <c r="G140" s="252">
        <f>F140*E140</f>
        <v>15000</v>
      </c>
    </row>
    <row r="141" spans="1:7" x14ac:dyDescent="0.3">
      <c r="A141" s="43"/>
      <c r="B141" s="43"/>
      <c r="C141" s="86" t="s">
        <v>217</v>
      </c>
      <c r="D141" s="48"/>
      <c r="E141" s="119"/>
      <c r="F141" s="120"/>
      <c r="G141" s="252"/>
    </row>
    <row r="142" spans="1:7" x14ac:dyDescent="0.3">
      <c r="A142" s="43"/>
      <c r="B142" s="43"/>
      <c r="C142" s="86"/>
      <c r="D142" s="48"/>
      <c r="E142" s="119"/>
      <c r="F142" s="120"/>
      <c r="G142" s="252"/>
    </row>
    <row r="143" spans="1:7" x14ac:dyDescent="0.3">
      <c r="A143" s="43" t="s">
        <v>81</v>
      </c>
      <c r="B143" s="43"/>
      <c r="C143" s="86" t="s">
        <v>209</v>
      </c>
      <c r="D143" s="48" t="s">
        <v>73</v>
      </c>
      <c r="E143" s="90">
        <f>F140</f>
        <v>15000</v>
      </c>
      <c r="F143" s="126"/>
      <c r="G143" s="253">
        <f>F143*E143</f>
        <v>0</v>
      </c>
    </row>
    <row r="144" spans="1:7" x14ac:dyDescent="0.3">
      <c r="A144" s="121"/>
      <c r="B144" s="121"/>
      <c r="C144" s="150"/>
      <c r="D144" s="128"/>
      <c r="E144" s="129"/>
      <c r="F144" s="130"/>
      <c r="G144" s="267"/>
    </row>
    <row r="145" spans="1:11" x14ac:dyDescent="0.3">
      <c r="A145" s="43" t="s">
        <v>82</v>
      </c>
      <c r="B145" s="43"/>
      <c r="C145" s="86" t="s">
        <v>218</v>
      </c>
      <c r="D145" s="48"/>
      <c r="E145" s="119"/>
      <c r="F145" s="78"/>
      <c r="G145" s="252"/>
    </row>
    <row r="146" spans="1:11" x14ac:dyDescent="0.3">
      <c r="A146" s="43"/>
      <c r="B146" s="43"/>
      <c r="C146" s="86"/>
      <c r="D146" s="48"/>
      <c r="E146" s="119"/>
      <c r="F146" s="78"/>
      <c r="G146" s="252"/>
    </row>
    <row r="147" spans="1:11" x14ac:dyDescent="0.3">
      <c r="A147" s="43" t="s">
        <v>224</v>
      </c>
      <c r="B147" s="43"/>
      <c r="C147" s="86" t="s">
        <v>219</v>
      </c>
      <c r="D147" s="48" t="s">
        <v>70</v>
      </c>
      <c r="E147" s="90">
        <v>1</v>
      </c>
      <c r="F147" s="277">
        <v>30000</v>
      </c>
      <c r="G147" s="253">
        <f>F147*E147</f>
        <v>30000</v>
      </c>
    </row>
    <row r="148" spans="1:11" x14ac:dyDescent="0.3">
      <c r="A148" s="43"/>
      <c r="B148" s="43"/>
      <c r="C148" s="86"/>
      <c r="D148" s="48"/>
      <c r="E148" s="119"/>
      <c r="F148" s="78"/>
      <c r="G148" s="252"/>
    </row>
    <row r="149" spans="1:11" x14ac:dyDescent="0.3">
      <c r="A149" s="43" t="s">
        <v>225</v>
      </c>
      <c r="B149" s="43"/>
      <c r="C149" s="86" t="s">
        <v>220</v>
      </c>
      <c r="D149" s="48" t="s">
        <v>73</v>
      </c>
      <c r="E149" s="90">
        <f>F147</f>
        <v>30000</v>
      </c>
      <c r="F149" s="126"/>
      <c r="G149" s="253">
        <f>E149*F149</f>
        <v>0</v>
      </c>
      <c r="K149" s="180"/>
    </row>
    <row r="150" spans="1:11" x14ac:dyDescent="0.3">
      <c r="A150" s="43"/>
      <c r="B150" s="43"/>
      <c r="C150" s="86"/>
      <c r="D150" s="48"/>
      <c r="E150" s="119"/>
      <c r="F150" s="120"/>
      <c r="G150" s="252"/>
    </row>
    <row r="151" spans="1:11" x14ac:dyDescent="0.3">
      <c r="A151" s="43" t="s">
        <v>84</v>
      </c>
      <c r="B151" s="43"/>
      <c r="C151" s="144" t="s">
        <v>87</v>
      </c>
      <c r="D151" s="43"/>
      <c r="E151" s="56"/>
      <c r="F151" s="46"/>
      <c r="G151" s="254"/>
    </row>
    <row r="152" spans="1:11" x14ac:dyDescent="0.3">
      <c r="A152" s="43"/>
      <c r="B152" s="43"/>
      <c r="C152" s="144"/>
      <c r="D152" s="43"/>
      <c r="E152" s="56"/>
      <c r="F152" s="46"/>
      <c r="G152" s="254"/>
    </row>
    <row r="153" spans="1:11" x14ac:dyDescent="0.3">
      <c r="A153" s="43"/>
      <c r="B153" s="43"/>
      <c r="C153" s="155" t="s">
        <v>88</v>
      </c>
      <c r="D153" s="43" t="s">
        <v>70</v>
      </c>
      <c r="E153" s="56">
        <v>1</v>
      </c>
      <c r="F153" s="46">
        <v>20000</v>
      </c>
      <c r="G153" s="252">
        <f>F153*E153</f>
        <v>20000</v>
      </c>
    </row>
    <row r="154" spans="1:11" x14ac:dyDescent="0.3">
      <c r="A154" s="43"/>
      <c r="B154" s="43"/>
      <c r="C154" s="155"/>
      <c r="D154" s="43"/>
      <c r="E154" s="56"/>
      <c r="F154" s="46"/>
      <c r="G154" s="252"/>
    </row>
    <row r="155" spans="1:11" x14ac:dyDescent="0.3">
      <c r="A155" s="43"/>
      <c r="B155" s="43"/>
      <c r="C155" s="155" t="s">
        <v>89</v>
      </c>
      <c r="D155" s="88" t="s">
        <v>73</v>
      </c>
      <c r="E155" s="90">
        <f>F153</f>
        <v>20000</v>
      </c>
      <c r="F155" s="126"/>
      <c r="G155" s="253">
        <f>E155*F155</f>
        <v>0</v>
      </c>
    </row>
    <row r="156" spans="1:11" x14ac:dyDescent="0.3">
      <c r="A156" s="43"/>
      <c r="B156" s="43"/>
      <c r="C156" s="155"/>
      <c r="D156" s="88"/>
      <c r="E156" s="127"/>
      <c r="F156" s="52"/>
      <c r="G156" s="253"/>
    </row>
    <row r="157" spans="1:11" x14ac:dyDescent="0.3">
      <c r="A157" s="68">
        <v>1.4</v>
      </c>
      <c r="B157" s="68">
        <v>8.8000000000000007</v>
      </c>
      <c r="C157" s="144" t="s">
        <v>90</v>
      </c>
      <c r="D157" s="48"/>
      <c r="E157" s="127"/>
      <c r="F157" s="120"/>
      <c r="G157" s="266"/>
    </row>
    <row r="158" spans="1:11" x14ac:dyDescent="0.3">
      <c r="A158" s="68"/>
      <c r="B158" s="68"/>
      <c r="C158" s="144"/>
      <c r="D158" s="48"/>
      <c r="E158" s="127"/>
      <c r="F158" s="120"/>
      <c r="G158" s="266"/>
    </row>
    <row r="159" spans="1:11" ht="28" x14ac:dyDescent="0.3">
      <c r="A159" s="43" t="s">
        <v>91</v>
      </c>
      <c r="B159" s="43" t="s">
        <v>165</v>
      </c>
      <c r="C159" s="155" t="s">
        <v>163</v>
      </c>
      <c r="D159" s="43" t="s">
        <v>20</v>
      </c>
      <c r="E159" s="56">
        <v>1</v>
      </c>
      <c r="F159" s="52"/>
      <c r="G159" s="253">
        <f>F159*E159</f>
        <v>0</v>
      </c>
    </row>
    <row r="160" spans="1:11" x14ac:dyDescent="0.3">
      <c r="A160" s="43"/>
      <c r="B160" s="43"/>
      <c r="C160" s="156"/>
      <c r="D160" s="43"/>
      <c r="E160" s="56"/>
      <c r="F160" s="52"/>
      <c r="G160" s="253"/>
    </row>
    <row r="161" spans="1:7" x14ac:dyDescent="0.3">
      <c r="A161" s="68" t="s">
        <v>92</v>
      </c>
      <c r="B161" s="68" t="s">
        <v>93</v>
      </c>
      <c r="C161" s="144" t="s">
        <v>164</v>
      </c>
      <c r="D161" s="43"/>
      <c r="E161" s="56"/>
      <c r="F161" s="52"/>
      <c r="G161" s="266"/>
    </row>
    <row r="162" spans="1:7" x14ac:dyDescent="0.3">
      <c r="A162" s="43"/>
      <c r="B162" s="43"/>
      <c r="C162" s="86"/>
      <c r="D162" s="43"/>
      <c r="E162" s="56"/>
      <c r="F162" s="52"/>
      <c r="G162" s="266"/>
    </row>
    <row r="163" spans="1:7" x14ac:dyDescent="0.3">
      <c r="A163" s="43"/>
      <c r="B163" s="43"/>
      <c r="C163" s="86" t="s">
        <v>94</v>
      </c>
      <c r="D163" s="43"/>
      <c r="E163" s="56"/>
      <c r="F163" s="52"/>
      <c r="G163" s="266"/>
    </row>
    <row r="164" spans="1:7" x14ac:dyDescent="0.3">
      <c r="A164" s="43"/>
      <c r="B164" s="43"/>
      <c r="C164" s="86"/>
      <c r="D164" s="43"/>
      <c r="E164" s="56"/>
      <c r="F164" s="52"/>
      <c r="G164" s="253"/>
    </row>
    <row r="165" spans="1:7" x14ac:dyDescent="0.3">
      <c r="A165" s="43"/>
      <c r="B165" s="43"/>
      <c r="C165" s="86" t="s">
        <v>95</v>
      </c>
      <c r="D165" s="43" t="s">
        <v>20</v>
      </c>
      <c r="E165" s="56">
        <v>1</v>
      </c>
      <c r="F165" s="52"/>
      <c r="G165" s="253">
        <f>F165*E165</f>
        <v>0</v>
      </c>
    </row>
    <row r="166" spans="1:7" x14ac:dyDescent="0.3">
      <c r="A166" s="43"/>
      <c r="B166" s="43"/>
      <c r="C166" s="86"/>
      <c r="D166" s="43"/>
      <c r="E166" s="56"/>
      <c r="F166" s="52"/>
      <c r="G166" s="253"/>
    </row>
    <row r="167" spans="1:7" x14ac:dyDescent="0.3">
      <c r="A167" s="43"/>
      <c r="B167" s="43"/>
      <c r="C167" s="86" t="s">
        <v>96</v>
      </c>
      <c r="D167" s="43" t="s">
        <v>20</v>
      </c>
      <c r="E167" s="56">
        <v>1</v>
      </c>
      <c r="F167" s="52"/>
      <c r="G167" s="253">
        <f>F167*E167</f>
        <v>0</v>
      </c>
    </row>
    <row r="168" spans="1:7" x14ac:dyDescent="0.3">
      <c r="A168" s="43"/>
      <c r="B168" s="43"/>
      <c r="C168" s="86"/>
      <c r="D168" s="43"/>
      <c r="E168" s="56"/>
      <c r="F168" s="52"/>
      <c r="G168" s="253"/>
    </row>
    <row r="169" spans="1:7" x14ac:dyDescent="0.3">
      <c r="A169" s="43"/>
      <c r="B169" s="43"/>
      <c r="C169" s="86" t="s">
        <v>174</v>
      </c>
      <c r="D169" s="43" t="s">
        <v>20</v>
      </c>
      <c r="E169" s="56">
        <v>1</v>
      </c>
      <c r="F169" s="52"/>
      <c r="G169" s="253">
        <f>F169*E169</f>
        <v>0</v>
      </c>
    </row>
    <row r="170" spans="1:7" x14ac:dyDescent="0.3">
      <c r="A170" s="43"/>
      <c r="B170" s="43"/>
      <c r="C170" s="86"/>
      <c r="D170" s="43"/>
      <c r="E170" s="56"/>
      <c r="F170" s="52"/>
      <c r="G170" s="253"/>
    </row>
    <row r="171" spans="1:7" x14ac:dyDescent="0.3">
      <c r="A171" s="43"/>
      <c r="B171" s="43"/>
      <c r="C171" s="86" t="s">
        <v>97</v>
      </c>
      <c r="D171" s="43" t="s">
        <v>20</v>
      </c>
      <c r="E171" s="56">
        <v>1</v>
      </c>
      <c r="F171" s="52"/>
      <c r="G171" s="253">
        <f>F171*E171</f>
        <v>0</v>
      </c>
    </row>
    <row r="172" spans="1:7" x14ac:dyDescent="0.3">
      <c r="A172" s="43"/>
      <c r="B172" s="43"/>
      <c r="C172" s="86"/>
      <c r="D172" s="43"/>
      <c r="E172" s="56"/>
      <c r="F172" s="52"/>
      <c r="G172" s="253"/>
    </row>
    <row r="173" spans="1:7" ht="28" x14ac:dyDescent="0.3">
      <c r="A173" s="43"/>
      <c r="B173" s="43"/>
      <c r="C173" s="86" t="s">
        <v>175</v>
      </c>
      <c r="D173" s="43"/>
      <c r="E173" s="56"/>
      <c r="F173" s="52"/>
      <c r="G173" s="253"/>
    </row>
    <row r="174" spans="1:7" x14ac:dyDescent="0.3">
      <c r="A174" s="43"/>
      <c r="B174" s="43"/>
      <c r="C174" s="86"/>
      <c r="D174" s="43"/>
      <c r="E174" s="56"/>
      <c r="F174" s="52"/>
      <c r="G174" s="253"/>
    </row>
    <row r="175" spans="1:7" x14ac:dyDescent="0.3">
      <c r="A175" s="43"/>
      <c r="B175" s="43"/>
      <c r="C175" s="86" t="s">
        <v>98</v>
      </c>
      <c r="D175" s="43" t="s">
        <v>99</v>
      </c>
      <c r="E175" s="56">
        <v>20</v>
      </c>
      <c r="F175" s="52"/>
      <c r="G175" s="253">
        <f>F175*E175</f>
        <v>0</v>
      </c>
    </row>
    <row r="176" spans="1:7" x14ac:dyDescent="0.3">
      <c r="A176" s="43"/>
      <c r="B176" s="43"/>
      <c r="C176" s="43"/>
      <c r="D176" s="43"/>
      <c r="E176" s="56"/>
      <c r="F176" s="52"/>
      <c r="G176" s="253"/>
    </row>
    <row r="177" spans="1:7" x14ac:dyDescent="0.3">
      <c r="A177" s="43"/>
      <c r="B177" s="43"/>
      <c r="C177" s="86" t="s">
        <v>100</v>
      </c>
      <c r="D177" s="43" t="s">
        <v>99</v>
      </c>
      <c r="E177" s="56">
        <v>20</v>
      </c>
      <c r="F177" s="52"/>
      <c r="G177" s="253">
        <f>F177*E177</f>
        <v>0</v>
      </c>
    </row>
    <row r="178" spans="1:7" x14ac:dyDescent="0.3">
      <c r="A178" s="43"/>
      <c r="B178" s="43"/>
      <c r="C178" s="86"/>
      <c r="D178" s="43"/>
      <c r="E178" s="56"/>
      <c r="F178" s="52"/>
      <c r="G178" s="253"/>
    </row>
    <row r="179" spans="1:7" x14ac:dyDescent="0.3">
      <c r="A179" s="68">
        <v>1.5</v>
      </c>
      <c r="B179" s="68" t="s">
        <v>221</v>
      </c>
      <c r="C179" s="144" t="s">
        <v>222</v>
      </c>
      <c r="D179" s="43"/>
      <c r="E179" s="56"/>
      <c r="F179" s="52"/>
      <c r="G179" s="253"/>
    </row>
    <row r="180" spans="1:7" x14ac:dyDescent="0.3">
      <c r="A180" s="43"/>
      <c r="B180" s="43"/>
      <c r="C180" s="86"/>
      <c r="D180" s="43"/>
      <c r="E180" s="56"/>
      <c r="F180" s="52"/>
      <c r="G180" s="253"/>
    </row>
    <row r="181" spans="1:7" ht="28" x14ac:dyDescent="0.3">
      <c r="A181" s="43"/>
      <c r="B181" s="43"/>
      <c r="C181" s="86" t="s">
        <v>223</v>
      </c>
      <c r="D181" s="43" t="s">
        <v>20</v>
      </c>
      <c r="E181" s="56">
        <v>1</v>
      </c>
      <c r="F181" s="52"/>
      <c r="G181" s="253">
        <f>F181*E181</f>
        <v>0</v>
      </c>
    </row>
    <row r="182" spans="1:7" x14ac:dyDescent="0.3">
      <c r="A182" s="43"/>
      <c r="B182" s="43"/>
      <c r="C182" s="86"/>
      <c r="D182" s="43"/>
      <c r="E182" s="56"/>
      <c r="F182" s="52"/>
      <c r="G182" s="253"/>
    </row>
    <row r="183" spans="1:7" ht="42" x14ac:dyDescent="0.3">
      <c r="A183" s="43">
        <v>1.6</v>
      </c>
      <c r="B183" s="43"/>
      <c r="C183" s="86" t="s">
        <v>179</v>
      </c>
      <c r="D183" s="43" t="s">
        <v>20</v>
      </c>
      <c r="E183" s="56">
        <v>1</v>
      </c>
      <c r="F183" s="52"/>
      <c r="G183" s="253">
        <f>F183*E183</f>
        <v>0</v>
      </c>
    </row>
    <row r="184" spans="1:7" x14ac:dyDescent="0.3">
      <c r="A184" s="43"/>
      <c r="B184" s="43"/>
      <c r="C184" s="86"/>
      <c r="D184" s="43"/>
      <c r="E184" s="56"/>
      <c r="F184" s="52"/>
      <c r="G184" s="253"/>
    </row>
    <row r="185" spans="1:7" ht="22.15" customHeight="1" x14ac:dyDescent="0.3">
      <c r="A185" s="303" t="s">
        <v>101</v>
      </c>
      <c r="B185" s="303"/>
      <c r="C185" s="303"/>
      <c r="D185" s="303"/>
      <c r="E185" s="303"/>
      <c r="F185" s="303"/>
      <c r="G185" s="256">
        <f>SUM(G133:G184)</f>
        <v>220000</v>
      </c>
    </row>
  </sheetData>
  <mergeCells count="8">
    <mergeCell ref="A2:B2"/>
    <mergeCell ref="A132:F132"/>
    <mergeCell ref="A133:F133"/>
    <mergeCell ref="A185:F185"/>
    <mergeCell ref="A3:B3"/>
    <mergeCell ref="C3:G3"/>
    <mergeCell ref="A75:F75"/>
    <mergeCell ref="A76:F76"/>
  </mergeCells>
  <pageMargins left="0.70866141732283505" right="0.39370078740157499" top="0.39370078740157499" bottom="0.70866141732283505" header="0" footer="0.31496062992126"/>
  <pageSetup paperSize="9" scale="53" firstPageNumber="165" fitToHeight="0" orientation="portrait" useFirstPageNumber="1" r:id="rId1"/>
  <rowBreaks count="2" manualBreakCount="2">
    <brk id="75" max="9" man="1"/>
    <brk id="13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79AF1-7E52-4B9E-852C-74618C311EAF}">
  <dimension ref="A1:G84"/>
  <sheetViews>
    <sheetView view="pageBreakPreview" zoomScale="80" zoomScaleNormal="100" zoomScaleSheetLayoutView="80" workbookViewId="0">
      <selection activeCell="I76" sqref="I76"/>
    </sheetView>
  </sheetViews>
  <sheetFormatPr defaultColWidth="8.81640625" defaultRowHeight="14" x14ac:dyDescent="0.3"/>
  <cols>
    <col min="1" max="1" width="9.81640625" style="9" bestFit="1" customWidth="1"/>
    <col min="2" max="2" width="13.7265625" style="9" customWidth="1"/>
    <col min="3" max="3" width="70" style="10" customWidth="1"/>
    <col min="4" max="4" width="6" style="9" bestFit="1" customWidth="1"/>
    <col min="5" max="5" width="5.453125" style="9" bestFit="1" customWidth="1"/>
    <col min="6" max="6" width="25.26953125" style="11" customWidth="1"/>
    <col min="7" max="7" width="24.26953125" style="245" customWidth="1"/>
    <col min="8" max="16384" width="8.81640625" style="1"/>
  </cols>
  <sheetData>
    <row r="1" spans="1:7" s="27" customFormat="1" x14ac:dyDescent="0.35">
      <c r="A1" s="301" t="s">
        <v>0</v>
      </c>
      <c r="B1" s="301"/>
      <c r="C1" s="301" t="str">
        <f>'1-P''s &amp; G''s'!C1</f>
        <v>COUNCIL FOR GEOSECIENCE</v>
      </c>
      <c r="D1" s="301"/>
      <c r="E1" s="301"/>
      <c r="F1" s="26"/>
      <c r="G1" s="246"/>
    </row>
    <row r="2" spans="1:7" s="27" customFormat="1" x14ac:dyDescent="0.35">
      <c r="A2" s="301" t="s">
        <v>1</v>
      </c>
      <c r="B2" s="301"/>
      <c r="C2" s="301" t="str">
        <f>'1-P''s &amp; G''s'!C2</f>
        <v>CGS-2024-022S</v>
      </c>
      <c r="D2" s="301"/>
      <c r="E2" s="301"/>
      <c r="F2" s="28"/>
      <c r="G2" s="247"/>
    </row>
    <row r="3" spans="1:7" s="29" customFormat="1" ht="27.65" customHeight="1" x14ac:dyDescent="0.35">
      <c r="A3" s="301" t="s">
        <v>2</v>
      </c>
      <c r="B3" s="301"/>
      <c r="C3" s="304" t="str">
        <f>'1-P''s &amp; G''s'!C3:G3</f>
        <v>APPOINTMENT OF CONTRACTOR FOR THE IMPLEMENTATION OF INGRESS CONTROL MEASURES MODDERBEE CANAL PHASE 1</v>
      </c>
      <c r="D3" s="305"/>
      <c r="E3" s="305"/>
      <c r="F3" s="305"/>
      <c r="G3" s="305"/>
    </row>
    <row r="4" spans="1:7" s="29" customFormat="1" x14ac:dyDescent="0.35">
      <c r="A4" s="137"/>
      <c r="B4" s="137"/>
      <c r="C4" s="167" t="s">
        <v>235</v>
      </c>
      <c r="D4" s="137"/>
      <c r="E4" s="137"/>
      <c r="F4" s="137"/>
      <c r="G4" s="259"/>
    </row>
    <row r="5" spans="1:7" x14ac:dyDescent="0.3">
      <c r="A5" s="18" t="s">
        <v>120</v>
      </c>
      <c r="B5" s="18" t="s">
        <v>121</v>
      </c>
      <c r="C5" s="19" t="s">
        <v>5</v>
      </c>
      <c r="D5" s="19" t="s">
        <v>6</v>
      </c>
      <c r="E5" s="19" t="s">
        <v>122</v>
      </c>
      <c r="F5" s="20" t="s">
        <v>123</v>
      </c>
      <c r="G5" s="235" t="s">
        <v>9</v>
      </c>
    </row>
    <row r="6" spans="1:7" x14ac:dyDescent="0.3">
      <c r="A6" s="21"/>
      <c r="B6" s="21" t="s">
        <v>11</v>
      </c>
      <c r="C6" s="22"/>
      <c r="D6" s="23"/>
      <c r="E6" s="23"/>
      <c r="F6" s="24"/>
      <c r="G6" s="236"/>
    </row>
    <row r="7" spans="1:7" x14ac:dyDescent="0.3">
      <c r="A7" s="4"/>
      <c r="B7" s="2" t="s">
        <v>14</v>
      </c>
      <c r="C7" s="3"/>
      <c r="D7" s="4"/>
      <c r="E7" s="4"/>
      <c r="F7" s="5"/>
      <c r="G7" s="260"/>
    </row>
    <row r="8" spans="1:7" s="73" customFormat="1" x14ac:dyDescent="0.3">
      <c r="A8" s="80"/>
      <c r="B8" s="68" t="s">
        <v>16</v>
      </c>
      <c r="C8" s="86"/>
      <c r="D8" s="47"/>
      <c r="E8" s="84"/>
      <c r="F8" s="81"/>
      <c r="G8" s="261"/>
    </row>
    <row r="9" spans="1:7" s="73" customFormat="1" x14ac:dyDescent="0.3">
      <c r="A9" s="80"/>
      <c r="B9" s="68" t="s">
        <v>124</v>
      </c>
      <c r="C9" s="86"/>
      <c r="D9" s="47"/>
      <c r="E9" s="84"/>
      <c r="F9" s="81"/>
      <c r="G9" s="261"/>
    </row>
    <row r="10" spans="1:7" s="73" customFormat="1" x14ac:dyDescent="0.3">
      <c r="A10" s="80">
        <v>2</v>
      </c>
      <c r="B10" s="68">
        <v>8.6999999999999993</v>
      </c>
      <c r="C10" s="144" t="s">
        <v>192</v>
      </c>
      <c r="D10" s="47"/>
      <c r="E10" s="84"/>
      <c r="F10" s="81"/>
      <c r="G10" s="261"/>
    </row>
    <row r="11" spans="1:7" s="73" customFormat="1" x14ac:dyDescent="0.3">
      <c r="A11" s="80"/>
      <c r="B11" s="68"/>
      <c r="C11" s="86" t="s">
        <v>125</v>
      </c>
      <c r="D11" s="47"/>
      <c r="E11" s="84"/>
      <c r="F11" s="81"/>
      <c r="G11" s="261"/>
    </row>
    <row r="12" spans="1:7" s="73" customFormat="1" x14ac:dyDescent="0.3">
      <c r="A12" s="80"/>
      <c r="B12" s="68"/>
      <c r="C12" s="86" t="s">
        <v>126</v>
      </c>
      <c r="D12" s="47"/>
      <c r="E12" s="84"/>
      <c r="F12" s="81"/>
      <c r="G12" s="261"/>
    </row>
    <row r="13" spans="1:7" s="73" customFormat="1" x14ac:dyDescent="0.3">
      <c r="A13" s="80"/>
      <c r="B13" s="68"/>
      <c r="C13" s="86"/>
      <c r="D13" s="47"/>
      <c r="E13" s="84"/>
      <c r="F13" s="81"/>
      <c r="G13" s="261"/>
    </row>
    <row r="14" spans="1:7" s="73" customFormat="1" x14ac:dyDescent="0.3">
      <c r="A14" s="80">
        <v>2.1</v>
      </c>
      <c r="B14" s="68"/>
      <c r="C14" s="144" t="s">
        <v>127</v>
      </c>
      <c r="D14" s="47"/>
      <c r="E14" s="84"/>
      <c r="F14" s="81"/>
      <c r="G14" s="261"/>
    </row>
    <row r="15" spans="1:7" s="73" customFormat="1" x14ac:dyDescent="0.3">
      <c r="A15" s="80"/>
      <c r="B15" s="68"/>
      <c r="C15" s="86" t="s">
        <v>180</v>
      </c>
      <c r="D15" s="47"/>
      <c r="E15" s="84"/>
      <c r="F15" s="81"/>
      <c r="G15" s="261"/>
    </row>
    <row r="16" spans="1:7" s="73" customFormat="1" x14ac:dyDescent="0.3">
      <c r="A16" s="80"/>
      <c r="B16" s="68"/>
      <c r="C16" s="86" t="s">
        <v>181</v>
      </c>
      <c r="D16" s="47"/>
      <c r="E16" s="84"/>
      <c r="F16" s="81"/>
      <c r="G16" s="261"/>
    </row>
    <row r="17" spans="1:7" s="73" customFormat="1" x14ac:dyDescent="0.3">
      <c r="A17" s="80"/>
      <c r="B17" s="68"/>
      <c r="C17" s="86"/>
      <c r="D17" s="47"/>
      <c r="E17" s="84"/>
      <c r="F17" s="81"/>
      <c r="G17" s="261"/>
    </row>
    <row r="18" spans="1:7" s="73" customFormat="1" x14ac:dyDescent="0.3">
      <c r="A18" s="80"/>
      <c r="B18" s="68"/>
      <c r="C18" s="86" t="s">
        <v>128</v>
      </c>
      <c r="D18" s="43" t="s">
        <v>129</v>
      </c>
      <c r="E18" s="53">
        <v>10</v>
      </c>
      <c r="F18" s="52"/>
      <c r="G18" s="253">
        <f>F18*E18</f>
        <v>0</v>
      </c>
    </row>
    <row r="19" spans="1:7" s="73" customFormat="1" x14ac:dyDescent="0.3">
      <c r="A19" s="80"/>
      <c r="B19" s="68"/>
      <c r="C19" s="86"/>
      <c r="D19" s="43"/>
      <c r="E19" s="53"/>
      <c r="F19" s="52"/>
      <c r="G19" s="253"/>
    </row>
    <row r="20" spans="1:7" s="73" customFormat="1" x14ac:dyDescent="0.3">
      <c r="A20" s="80"/>
      <c r="B20" s="68"/>
      <c r="C20" s="86" t="s">
        <v>130</v>
      </c>
      <c r="D20" s="43" t="s">
        <v>129</v>
      </c>
      <c r="E20" s="53">
        <v>10</v>
      </c>
      <c r="F20" s="52"/>
      <c r="G20" s="253">
        <f t="shared" ref="G20:G52" si="0">F20*E20</f>
        <v>0</v>
      </c>
    </row>
    <row r="21" spans="1:7" s="73" customFormat="1" x14ac:dyDescent="0.3">
      <c r="A21" s="80"/>
      <c r="B21" s="68"/>
      <c r="C21" s="86"/>
      <c r="D21" s="43"/>
      <c r="E21" s="53"/>
      <c r="F21" s="52"/>
      <c r="G21" s="253"/>
    </row>
    <row r="22" spans="1:7" s="73" customFormat="1" x14ac:dyDescent="0.3">
      <c r="A22" s="80"/>
      <c r="B22" s="68"/>
      <c r="C22" s="86" t="s">
        <v>131</v>
      </c>
      <c r="D22" s="43" t="s">
        <v>129</v>
      </c>
      <c r="E22" s="53">
        <v>10</v>
      </c>
      <c r="F22" s="52"/>
      <c r="G22" s="253">
        <f t="shared" si="0"/>
        <v>0</v>
      </c>
    </row>
    <row r="23" spans="1:7" s="73" customFormat="1" x14ac:dyDescent="0.3">
      <c r="A23" s="80"/>
      <c r="B23" s="68"/>
      <c r="C23" s="86"/>
      <c r="D23" s="43"/>
      <c r="E23" s="53"/>
      <c r="F23" s="52"/>
      <c r="G23" s="253"/>
    </row>
    <row r="24" spans="1:7" s="73" customFormat="1" x14ac:dyDescent="0.3">
      <c r="A24" s="80"/>
      <c r="B24" s="68"/>
      <c r="C24" s="86" t="s">
        <v>132</v>
      </c>
      <c r="D24" s="43" t="s">
        <v>129</v>
      </c>
      <c r="E24" s="53">
        <v>10</v>
      </c>
      <c r="F24" s="52"/>
      <c r="G24" s="253">
        <f t="shared" si="0"/>
        <v>0</v>
      </c>
    </row>
    <row r="25" spans="1:7" s="73" customFormat="1" x14ac:dyDescent="0.3">
      <c r="A25" s="80"/>
      <c r="B25" s="68"/>
      <c r="C25" s="86"/>
      <c r="D25" s="43"/>
      <c r="E25" s="53"/>
      <c r="F25" s="52"/>
      <c r="G25" s="253"/>
    </row>
    <row r="26" spans="1:7" s="73" customFormat="1" x14ac:dyDescent="0.3">
      <c r="A26" s="80"/>
      <c r="B26" s="68"/>
      <c r="C26" s="86" t="s">
        <v>133</v>
      </c>
      <c r="D26" s="43" t="s">
        <v>129</v>
      </c>
      <c r="E26" s="53">
        <v>10</v>
      </c>
      <c r="F26" s="52"/>
      <c r="G26" s="253">
        <f t="shared" si="0"/>
        <v>0</v>
      </c>
    </row>
    <row r="27" spans="1:7" s="73" customFormat="1" x14ac:dyDescent="0.3">
      <c r="A27" s="80"/>
      <c r="B27" s="68"/>
      <c r="C27" s="86"/>
      <c r="D27" s="43"/>
      <c r="E27" s="53"/>
      <c r="F27" s="52"/>
      <c r="G27" s="253"/>
    </row>
    <row r="28" spans="1:7" s="73" customFormat="1" x14ac:dyDescent="0.3">
      <c r="A28" s="80"/>
      <c r="B28" s="68"/>
      <c r="C28" s="86" t="s">
        <v>134</v>
      </c>
      <c r="D28" s="43" t="s">
        <v>129</v>
      </c>
      <c r="E28" s="53">
        <v>10</v>
      </c>
      <c r="F28" s="52"/>
      <c r="G28" s="253">
        <f t="shared" si="0"/>
        <v>0</v>
      </c>
    </row>
    <row r="29" spans="1:7" s="73" customFormat="1" x14ac:dyDescent="0.3">
      <c r="A29" s="80"/>
      <c r="B29" s="68"/>
      <c r="C29" s="86"/>
      <c r="D29" s="43"/>
      <c r="E29" s="53"/>
      <c r="F29" s="52"/>
      <c r="G29" s="253"/>
    </row>
    <row r="30" spans="1:7" s="73" customFormat="1" x14ac:dyDescent="0.3">
      <c r="A30" s="80"/>
      <c r="B30" s="68"/>
      <c r="C30" s="86" t="s">
        <v>135</v>
      </c>
      <c r="D30" s="43" t="s">
        <v>129</v>
      </c>
      <c r="E30" s="53">
        <v>10</v>
      </c>
      <c r="F30" s="52"/>
      <c r="G30" s="253">
        <f t="shared" si="0"/>
        <v>0</v>
      </c>
    </row>
    <row r="31" spans="1:7" s="73" customFormat="1" x14ac:dyDescent="0.3">
      <c r="A31" s="80"/>
      <c r="B31" s="68"/>
      <c r="C31" s="86"/>
      <c r="D31" s="43"/>
      <c r="E31" s="53"/>
      <c r="F31" s="52"/>
      <c r="G31" s="253"/>
    </row>
    <row r="32" spans="1:7" s="73" customFormat="1" x14ac:dyDescent="0.3">
      <c r="A32" s="80">
        <v>2.2000000000000002</v>
      </c>
      <c r="B32" s="68">
        <v>8.6999999999999993</v>
      </c>
      <c r="C32" s="86" t="s">
        <v>136</v>
      </c>
      <c r="D32" s="43"/>
      <c r="E32" s="53"/>
      <c r="F32" s="52"/>
      <c r="G32" s="253"/>
    </row>
    <row r="33" spans="1:7" s="73" customFormat="1" x14ac:dyDescent="0.3">
      <c r="A33" s="80"/>
      <c r="B33" s="68"/>
      <c r="C33" s="86"/>
      <c r="D33" s="43"/>
      <c r="E33" s="53"/>
      <c r="F33" s="52"/>
      <c r="G33" s="253"/>
    </row>
    <row r="34" spans="1:7" s="73" customFormat="1" x14ac:dyDescent="0.3">
      <c r="A34" s="80"/>
      <c r="B34" s="68"/>
      <c r="C34" s="86" t="s">
        <v>137</v>
      </c>
      <c r="D34" s="43" t="s">
        <v>129</v>
      </c>
      <c r="E34" s="53">
        <v>10</v>
      </c>
      <c r="F34" s="52"/>
      <c r="G34" s="253">
        <f t="shared" si="0"/>
        <v>0</v>
      </c>
    </row>
    <row r="35" spans="1:7" s="73" customFormat="1" x14ac:dyDescent="0.3">
      <c r="A35" s="80"/>
      <c r="B35" s="68"/>
      <c r="C35" s="86"/>
      <c r="D35" s="43"/>
      <c r="E35" s="53"/>
      <c r="F35" s="52"/>
      <c r="G35" s="253"/>
    </row>
    <row r="36" spans="1:7" s="73" customFormat="1" x14ac:dyDescent="0.3">
      <c r="A36" s="80"/>
      <c r="B36" s="68"/>
      <c r="C36" s="86" t="s">
        <v>138</v>
      </c>
      <c r="D36" s="43" t="s">
        <v>129</v>
      </c>
      <c r="E36" s="53">
        <v>10</v>
      </c>
      <c r="F36" s="52"/>
      <c r="G36" s="253">
        <f t="shared" si="0"/>
        <v>0</v>
      </c>
    </row>
    <row r="37" spans="1:7" s="73" customFormat="1" x14ac:dyDescent="0.3">
      <c r="A37" s="80"/>
      <c r="B37" s="68"/>
      <c r="C37" s="86"/>
      <c r="D37" s="43"/>
      <c r="E37" s="53"/>
      <c r="F37" s="52"/>
      <c r="G37" s="253"/>
    </row>
    <row r="38" spans="1:7" s="73" customFormat="1" x14ac:dyDescent="0.3">
      <c r="A38" s="80"/>
      <c r="B38" s="68"/>
      <c r="C38" s="86" t="s">
        <v>139</v>
      </c>
      <c r="D38" s="43" t="s">
        <v>129</v>
      </c>
      <c r="E38" s="53">
        <v>10</v>
      </c>
      <c r="F38" s="52"/>
      <c r="G38" s="253">
        <f t="shared" si="0"/>
        <v>0</v>
      </c>
    </row>
    <row r="39" spans="1:7" s="73" customFormat="1" x14ac:dyDescent="0.3">
      <c r="A39" s="80"/>
      <c r="B39" s="68"/>
      <c r="C39" s="86"/>
      <c r="D39" s="43"/>
      <c r="E39" s="53"/>
      <c r="F39" s="52"/>
      <c r="G39" s="253"/>
    </row>
    <row r="40" spans="1:7" s="73" customFormat="1" x14ac:dyDescent="0.3">
      <c r="A40" s="80"/>
      <c r="B40" s="68"/>
      <c r="C40" s="86" t="s">
        <v>140</v>
      </c>
      <c r="D40" s="43" t="s">
        <v>129</v>
      </c>
      <c r="E40" s="53">
        <v>10</v>
      </c>
      <c r="F40" s="52"/>
      <c r="G40" s="253">
        <f t="shared" si="0"/>
        <v>0</v>
      </c>
    </row>
    <row r="41" spans="1:7" s="73" customFormat="1" x14ac:dyDescent="0.3">
      <c r="A41" s="80"/>
      <c r="B41" s="68"/>
      <c r="C41" s="86"/>
      <c r="D41" s="43"/>
      <c r="E41" s="53"/>
      <c r="F41" s="52"/>
      <c r="G41" s="253"/>
    </row>
    <row r="42" spans="1:7" s="73" customFormat="1" x14ac:dyDescent="0.3">
      <c r="A42" s="80"/>
      <c r="B42" s="68"/>
      <c r="C42" s="86" t="s">
        <v>141</v>
      </c>
      <c r="D42" s="43" t="s">
        <v>129</v>
      </c>
      <c r="E42" s="53">
        <v>10</v>
      </c>
      <c r="F42" s="52"/>
      <c r="G42" s="253">
        <f t="shared" si="0"/>
        <v>0</v>
      </c>
    </row>
    <row r="43" spans="1:7" s="73" customFormat="1" x14ac:dyDescent="0.3">
      <c r="A43" s="80"/>
      <c r="B43" s="68"/>
      <c r="C43" s="86"/>
      <c r="D43" s="43"/>
      <c r="E43" s="53"/>
      <c r="F43" s="52"/>
      <c r="G43" s="253"/>
    </row>
    <row r="44" spans="1:7" s="73" customFormat="1" x14ac:dyDescent="0.3">
      <c r="A44" s="80"/>
      <c r="B44" s="68"/>
      <c r="C44" s="86" t="s">
        <v>142</v>
      </c>
      <c r="D44" s="43" t="s">
        <v>129</v>
      </c>
      <c r="E44" s="53">
        <v>10</v>
      </c>
      <c r="F44" s="52"/>
      <c r="G44" s="253">
        <f t="shared" si="0"/>
        <v>0</v>
      </c>
    </row>
    <row r="45" spans="1:7" s="73" customFormat="1" x14ac:dyDescent="0.3">
      <c r="A45" s="80"/>
      <c r="B45" s="68"/>
      <c r="C45" s="86"/>
      <c r="D45" s="43"/>
      <c r="E45" s="53"/>
      <c r="F45" s="52"/>
      <c r="G45" s="253"/>
    </row>
    <row r="46" spans="1:7" s="73" customFormat="1" x14ac:dyDescent="0.3">
      <c r="A46" s="80"/>
      <c r="B46" s="68"/>
      <c r="C46" s="86" t="s">
        <v>143</v>
      </c>
      <c r="D46" s="43" t="s">
        <v>129</v>
      </c>
      <c r="E46" s="53">
        <v>10</v>
      </c>
      <c r="F46" s="52"/>
      <c r="G46" s="253">
        <f t="shared" si="0"/>
        <v>0</v>
      </c>
    </row>
    <row r="47" spans="1:7" s="73" customFormat="1" x14ac:dyDescent="0.3">
      <c r="A47" s="80"/>
      <c r="B47" s="68"/>
      <c r="C47" s="86"/>
      <c r="D47" s="43"/>
      <c r="E47" s="53"/>
      <c r="F47" s="52"/>
      <c r="G47" s="253"/>
    </row>
    <row r="48" spans="1:7" s="73" customFormat="1" x14ac:dyDescent="0.3">
      <c r="A48" s="80"/>
      <c r="B48" s="68"/>
      <c r="C48" s="86" t="s">
        <v>144</v>
      </c>
      <c r="D48" s="43" t="s">
        <v>129</v>
      </c>
      <c r="E48" s="53">
        <v>10</v>
      </c>
      <c r="F48" s="52"/>
      <c r="G48" s="253">
        <f t="shared" si="0"/>
        <v>0</v>
      </c>
    </row>
    <row r="49" spans="1:7" s="73" customFormat="1" x14ac:dyDescent="0.3">
      <c r="A49" s="80"/>
      <c r="B49" s="68"/>
      <c r="C49" s="86"/>
      <c r="D49" s="43"/>
      <c r="E49" s="53"/>
      <c r="F49" s="52"/>
      <c r="G49" s="253"/>
    </row>
    <row r="50" spans="1:7" s="73" customFormat="1" x14ac:dyDescent="0.3">
      <c r="A50" s="80"/>
      <c r="B50" s="68"/>
      <c r="C50" s="86" t="s">
        <v>145</v>
      </c>
      <c r="D50" s="43" t="s">
        <v>129</v>
      </c>
      <c r="E50" s="53">
        <v>10</v>
      </c>
      <c r="F50" s="52"/>
      <c r="G50" s="253">
        <f t="shared" si="0"/>
        <v>0</v>
      </c>
    </row>
    <row r="51" spans="1:7" s="73" customFormat="1" x14ac:dyDescent="0.3">
      <c r="A51" s="80"/>
      <c r="B51" s="68"/>
      <c r="C51" s="86"/>
      <c r="D51" s="43"/>
      <c r="E51" s="53"/>
      <c r="F51" s="52"/>
      <c r="G51" s="253"/>
    </row>
    <row r="52" spans="1:7" s="73" customFormat="1" x14ac:dyDescent="0.3">
      <c r="A52" s="80"/>
      <c r="B52" s="68"/>
      <c r="C52" s="86" t="s">
        <v>146</v>
      </c>
      <c r="D52" s="43" t="s">
        <v>129</v>
      </c>
      <c r="E52" s="53">
        <v>10</v>
      </c>
      <c r="F52" s="52"/>
      <c r="G52" s="253">
        <f t="shared" si="0"/>
        <v>0</v>
      </c>
    </row>
    <row r="53" spans="1:7" s="73" customFormat="1" x14ac:dyDescent="0.3">
      <c r="A53" s="80"/>
      <c r="B53" s="68"/>
      <c r="C53" s="86"/>
      <c r="D53" s="43"/>
      <c r="E53" s="53"/>
      <c r="F53" s="81"/>
      <c r="G53" s="261"/>
    </row>
    <row r="54" spans="1:7" s="73" customFormat="1" x14ac:dyDescent="0.3">
      <c r="A54" s="80"/>
      <c r="B54" s="68"/>
      <c r="C54" s="86" t="s">
        <v>226</v>
      </c>
      <c r="D54" s="43"/>
      <c r="E54" s="53"/>
      <c r="F54" s="81"/>
      <c r="G54" s="261"/>
    </row>
    <row r="55" spans="1:7" s="73" customFormat="1" x14ac:dyDescent="0.3">
      <c r="A55" s="80"/>
      <c r="B55" s="68"/>
      <c r="C55" s="86" t="s">
        <v>227</v>
      </c>
      <c r="D55" s="43" t="s">
        <v>129</v>
      </c>
      <c r="E55" s="53">
        <v>10</v>
      </c>
      <c r="F55" s="81"/>
      <c r="G55" s="261">
        <f>F55*E55</f>
        <v>0</v>
      </c>
    </row>
    <row r="56" spans="1:7" s="73" customFormat="1" x14ac:dyDescent="0.3">
      <c r="A56" s="80"/>
      <c r="B56" s="68"/>
      <c r="C56" s="86" t="s">
        <v>228</v>
      </c>
      <c r="D56" s="43" t="s">
        <v>129</v>
      </c>
      <c r="E56" s="53">
        <v>10</v>
      </c>
      <c r="F56" s="81"/>
      <c r="G56" s="261">
        <f t="shared" ref="G56:G57" si="1">F56*E56</f>
        <v>0</v>
      </c>
    </row>
    <row r="57" spans="1:7" s="73" customFormat="1" x14ac:dyDescent="0.3">
      <c r="A57" s="80"/>
      <c r="B57" s="68"/>
      <c r="C57" s="86" t="s">
        <v>229</v>
      </c>
      <c r="D57" s="43" t="s">
        <v>129</v>
      </c>
      <c r="E57" s="53">
        <v>10</v>
      </c>
      <c r="F57" s="81"/>
      <c r="G57" s="261">
        <f t="shared" si="1"/>
        <v>0</v>
      </c>
    </row>
    <row r="58" spans="1:7" s="73" customFormat="1" x14ac:dyDescent="0.3">
      <c r="A58" s="80"/>
      <c r="B58" s="68"/>
      <c r="C58" s="86"/>
      <c r="D58" s="43"/>
      <c r="E58" s="53"/>
      <c r="F58" s="81"/>
      <c r="G58" s="261"/>
    </row>
    <row r="59" spans="1:7" s="73" customFormat="1" x14ac:dyDescent="0.3">
      <c r="A59" s="80">
        <v>2.2999999999999998</v>
      </c>
      <c r="B59" s="68"/>
      <c r="C59" s="86" t="s">
        <v>230</v>
      </c>
      <c r="D59" s="43"/>
      <c r="E59" s="53"/>
      <c r="F59" s="81"/>
      <c r="G59" s="261"/>
    </row>
    <row r="60" spans="1:7" s="73" customFormat="1" x14ac:dyDescent="0.3">
      <c r="A60" s="80"/>
      <c r="B60" s="68"/>
      <c r="C60" s="86"/>
      <c r="D60" s="43"/>
      <c r="E60" s="53"/>
      <c r="F60" s="81"/>
      <c r="G60" s="261"/>
    </row>
    <row r="61" spans="1:7" s="73" customFormat="1" x14ac:dyDescent="0.3">
      <c r="A61" s="80"/>
      <c r="B61" s="68"/>
      <c r="C61" s="86" t="s">
        <v>231</v>
      </c>
      <c r="D61" s="43" t="s">
        <v>20</v>
      </c>
      <c r="E61" s="53">
        <v>1</v>
      </c>
      <c r="F61" s="81"/>
      <c r="G61" s="261">
        <f>F61*E61</f>
        <v>0</v>
      </c>
    </row>
    <row r="62" spans="1:7" s="73" customFormat="1" x14ac:dyDescent="0.3">
      <c r="A62" s="80"/>
      <c r="B62" s="68"/>
      <c r="C62" s="86"/>
      <c r="D62" s="43"/>
      <c r="E62" s="53"/>
      <c r="F62" s="81"/>
      <c r="G62" s="261"/>
    </row>
    <row r="63" spans="1:7" s="73" customFormat="1" x14ac:dyDescent="0.3">
      <c r="A63" s="80"/>
      <c r="B63" s="68"/>
      <c r="C63" s="86"/>
      <c r="D63" s="43"/>
      <c r="E63" s="53"/>
      <c r="F63" s="81"/>
      <c r="G63" s="261"/>
    </row>
    <row r="64" spans="1:7" s="73" customFormat="1" x14ac:dyDescent="0.3">
      <c r="A64" s="80"/>
      <c r="B64" s="68"/>
      <c r="C64" s="86"/>
      <c r="D64" s="43"/>
      <c r="E64" s="53"/>
      <c r="F64" s="81"/>
      <c r="G64" s="261"/>
    </row>
    <row r="65" spans="1:7" s="73" customFormat="1" x14ac:dyDescent="0.3">
      <c r="A65" s="80"/>
      <c r="B65" s="68"/>
      <c r="C65" s="86"/>
      <c r="D65" s="43"/>
      <c r="E65" s="53"/>
      <c r="F65" s="81"/>
      <c r="G65" s="261"/>
    </row>
    <row r="66" spans="1:7" s="73" customFormat="1" x14ac:dyDescent="0.3">
      <c r="A66" s="80"/>
      <c r="B66" s="68"/>
      <c r="C66" s="86"/>
      <c r="D66" s="43"/>
      <c r="E66" s="53"/>
      <c r="F66" s="81"/>
      <c r="G66" s="261"/>
    </row>
    <row r="67" spans="1:7" s="73" customFormat="1" x14ac:dyDescent="0.3">
      <c r="A67" s="80"/>
      <c r="B67" s="68"/>
      <c r="C67" s="86"/>
      <c r="D67" s="43"/>
      <c r="E67" s="53"/>
      <c r="F67" s="81"/>
      <c r="G67" s="261"/>
    </row>
    <row r="68" spans="1:7" s="73" customFormat="1" x14ac:dyDescent="0.3">
      <c r="A68" s="80"/>
      <c r="B68" s="68"/>
      <c r="C68" s="86"/>
      <c r="D68" s="43"/>
      <c r="E68" s="53"/>
      <c r="F68" s="81"/>
      <c r="G68" s="261"/>
    </row>
    <row r="69" spans="1:7" s="73" customFormat="1" x14ac:dyDescent="0.3">
      <c r="A69" s="80"/>
      <c r="B69" s="68"/>
      <c r="C69" s="86"/>
      <c r="D69" s="43"/>
      <c r="E69" s="53"/>
      <c r="F69" s="81"/>
      <c r="G69" s="261"/>
    </row>
    <row r="70" spans="1:7" s="73" customFormat="1" x14ac:dyDescent="0.3">
      <c r="A70" s="80"/>
      <c r="B70" s="68"/>
      <c r="C70" s="86"/>
      <c r="D70" s="43"/>
      <c r="E70" s="53"/>
      <c r="F70" s="81"/>
      <c r="G70" s="261"/>
    </row>
    <row r="71" spans="1:7" s="73" customFormat="1" x14ac:dyDescent="0.3">
      <c r="A71" s="80"/>
      <c r="B71" s="68"/>
      <c r="C71" s="86"/>
      <c r="D71" s="43"/>
      <c r="E71" s="53"/>
      <c r="F71" s="81"/>
      <c r="G71" s="261"/>
    </row>
    <row r="72" spans="1:7" s="73" customFormat="1" x14ac:dyDescent="0.3">
      <c r="A72" s="80"/>
      <c r="B72" s="68"/>
      <c r="C72" s="86"/>
      <c r="D72" s="43"/>
      <c r="E72" s="53"/>
      <c r="F72" s="81"/>
      <c r="G72" s="261"/>
    </row>
    <row r="73" spans="1:7" s="73" customFormat="1" x14ac:dyDescent="0.3">
      <c r="A73" s="80"/>
      <c r="B73" s="68"/>
      <c r="C73" s="86"/>
      <c r="D73" s="43"/>
      <c r="E73" s="53"/>
      <c r="F73" s="81"/>
      <c r="G73" s="261"/>
    </row>
    <row r="74" spans="1:7" s="73" customFormat="1" x14ac:dyDescent="0.3">
      <c r="A74" s="80"/>
      <c r="B74" s="68"/>
      <c r="C74" s="86"/>
      <c r="D74" s="43"/>
      <c r="E74" s="53"/>
      <c r="F74" s="81"/>
      <c r="G74" s="261"/>
    </row>
    <row r="75" spans="1:7" x14ac:dyDescent="0.3">
      <c r="A75" s="4"/>
      <c r="B75" s="2"/>
      <c r="C75" s="8"/>
      <c r="D75" s="6"/>
      <c r="E75" s="6"/>
      <c r="F75" s="5"/>
      <c r="G75" s="260"/>
    </row>
    <row r="76" spans="1:7" ht="22.15" customHeight="1" x14ac:dyDescent="0.3">
      <c r="A76" s="306" t="s">
        <v>101</v>
      </c>
      <c r="B76" s="306"/>
      <c r="C76" s="306"/>
      <c r="D76" s="306"/>
      <c r="E76" s="306"/>
      <c r="F76" s="306"/>
      <c r="G76" s="256">
        <f>SUM(G12:G75)</f>
        <v>0</v>
      </c>
    </row>
    <row r="84" spans="3:3" x14ac:dyDescent="0.3">
      <c r="C84" s="10" t="s">
        <v>170</v>
      </c>
    </row>
  </sheetData>
  <mergeCells count="7">
    <mergeCell ref="A76:F76"/>
    <mergeCell ref="A1:B1"/>
    <mergeCell ref="C1:E1"/>
    <mergeCell ref="A2:B2"/>
    <mergeCell ref="C2:E2"/>
    <mergeCell ref="A3:B3"/>
    <mergeCell ref="C3:G3"/>
  </mergeCells>
  <pageMargins left="0.70866141732283505" right="0.39370078740157499" top="0.39370078740157499" bottom="0.70866141732283505" header="0" footer="0.31496062992126"/>
  <pageSetup paperSize="9" scale="57" firstPageNumber="176" fitToHeight="5" orientation="portrait" useFirstPageNumber="1" r:id="rId1"/>
  <rowBreaks count="1" manualBreakCount="1">
    <brk id="89"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75098-A811-4844-B575-A5F3E8C81D98}">
  <dimension ref="A1:G327"/>
  <sheetViews>
    <sheetView view="pageBreakPreview" zoomScale="90" zoomScaleNormal="100" zoomScaleSheetLayoutView="90" workbookViewId="0">
      <selection activeCell="F33" sqref="F33"/>
    </sheetView>
  </sheetViews>
  <sheetFormatPr defaultColWidth="9.1796875" defaultRowHeight="14" x14ac:dyDescent="0.35"/>
  <cols>
    <col min="1" max="1" width="8.26953125" style="94" bestFit="1" customWidth="1"/>
    <col min="2" max="2" width="13.7265625" style="94" bestFit="1" customWidth="1"/>
    <col min="3" max="3" width="62.7265625" style="166" customWidth="1"/>
    <col min="4" max="4" width="10" style="94" bestFit="1" customWidth="1"/>
    <col min="5" max="5" width="8.26953125" style="94" bestFit="1" customWidth="1"/>
    <col min="6" max="6" width="24.26953125" style="96" customWidth="1"/>
    <col min="7" max="7" width="25.7265625" style="258" customWidth="1"/>
    <col min="8" max="16384" width="9.1796875" style="27"/>
  </cols>
  <sheetData>
    <row r="1" spans="1:7" x14ac:dyDescent="0.35">
      <c r="A1" s="301" t="s">
        <v>0</v>
      </c>
      <c r="B1" s="301"/>
      <c r="C1" s="301" t="str">
        <f>'1-P''s &amp; G''s'!C1</f>
        <v>COUNCIL FOR GEOSECIENCE</v>
      </c>
      <c r="D1" s="301"/>
      <c r="E1" s="301"/>
      <c r="F1" s="26"/>
      <c r="G1" s="246"/>
    </row>
    <row r="2" spans="1:7" x14ac:dyDescent="0.35">
      <c r="A2" s="301" t="s">
        <v>1</v>
      </c>
      <c r="B2" s="301"/>
      <c r="C2" s="301" t="str">
        <f>'1-P''s &amp; G''s'!C2</f>
        <v>CGS-2024-022S</v>
      </c>
      <c r="D2" s="301"/>
      <c r="E2" s="301"/>
      <c r="F2" s="28"/>
      <c r="G2" s="247"/>
    </row>
    <row r="3" spans="1:7" s="29" customFormat="1" x14ac:dyDescent="0.35">
      <c r="A3" s="301" t="s">
        <v>2</v>
      </c>
      <c r="B3" s="301"/>
      <c r="C3" s="304" t="str">
        <f>'1-P''s &amp; G''s'!C3:G3</f>
        <v>APPOINTMENT OF CONTRACTOR FOR THE IMPLEMENTATION OF INGRESS CONTROL MEASURES MODDERBEE CANAL PHASE 1</v>
      </c>
      <c r="D3" s="308"/>
      <c r="E3" s="308"/>
      <c r="F3" s="308"/>
      <c r="G3" s="308"/>
    </row>
    <row r="4" spans="1:7" s="29" customFormat="1" x14ac:dyDescent="0.35">
      <c r="A4" s="30"/>
      <c r="B4" s="31"/>
      <c r="C4" s="32"/>
      <c r="D4" s="32"/>
      <c r="E4" s="32"/>
      <c r="F4" s="33"/>
      <c r="G4" s="248"/>
    </row>
    <row r="5" spans="1:7" x14ac:dyDescent="0.35">
      <c r="A5" s="184"/>
      <c r="B5" s="184"/>
      <c r="C5" s="230" t="s">
        <v>269</v>
      </c>
      <c r="D5" s="184"/>
      <c r="E5" s="184"/>
      <c r="F5" s="184"/>
      <c r="G5" s="249"/>
    </row>
    <row r="6" spans="1:7" x14ac:dyDescent="0.35">
      <c r="A6" s="34" t="s">
        <v>3</v>
      </c>
      <c r="B6" s="35" t="s">
        <v>4</v>
      </c>
      <c r="C6" s="159" t="s">
        <v>5</v>
      </c>
      <c r="D6" s="35" t="s">
        <v>6</v>
      </c>
      <c r="E6" s="35" t="s">
        <v>7</v>
      </c>
      <c r="F6" s="36" t="s">
        <v>8</v>
      </c>
      <c r="G6" s="250" t="s">
        <v>9</v>
      </c>
    </row>
    <row r="7" spans="1:7" x14ac:dyDescent="0.35">
      <c r="A7" s="35" t="s">
        <v>10</v>
      </c>
      <c r="B7" s="35" t="s">
        <v>11</v>
      </c>
      <c r="C7" s="159"/>
      <c r="D7" s="35"/>
      <c r="E7" s="35" t="s">
        <v>12</v>
      </c>
      <c r="F7" s="36"/>
      <c r="G7" s="250" t="s">
        <v>13</v>
      </c>
    </row>
    <row r="8" spans="1:7" x14ac:dyDescent="0.35">
      <c r="A8" s="37">
        <v>3</v>
      </c>
      <c r="B8" s="38" t="s">
        <v>168</v>
      </c>
      <c r="C8" s="160" t="s">
        <v>269</v>
      </c>
      <c r="D8" s="39"/>
      <c r="E8" s="40"/>
      <c r="F8" s="41"/>
      <c r="G8" s="251"/>
    </row>
    <row r="9" spans="1:7" x14ac:dyDescent="0.35">
      <c r="A9" s="37"/>
      <c r="B9" s="38"/>
      <c r="C9" s="160"/>
      <c r="D9" s="39"/>
      <c r="E9" s="40"/>
      <c r="F9" s="41"/>
      <c r="G9" s="251"/>
    </row>
    <row r="10" spans="1:7" x14ac:dyDescent="0.35">
      <c r="A10" s="42">
        <v>3.1</v>
      </c>
      <c r="B10" s="43"/>
      <c r="C10" s="209" t="s">
        <v>102</v>
      </c>
      <c r="D10" s="44"/>
      <c r="E10" s="45"/>
      <c r="F10" s="46"/>
      <c r="G10" s="252"/>
    </row>
    <row r="11" spans="1:7" x14ac:dyDescent="0.35">
      <c r="A11" s="43"/>
      <c r="B11" s="47"/>
      <c r="C11" s="155"/>
      <c r="D11" s="44"/>
      <c r="E11" s="45"/>
      <c r="F11" s="46"/>
      <c r="G11" s="252"/>
    </row>
    <row r="12" spans="1:7" x14ac:dyDescent="0.35">
      <c r="A12" s="48" t="s">
        <v>193</v>
      </c>
      <c r="B12" s="43" t="s">
        <v>103</v>
      </c>
      <c r="C12" s="49" t="s">
        <v>104</v>
      </c>
      <c r="D12" s="50" t="s">
        <v>105</v>
      </c>
      <c r="E12" s="50">
        <v>4</v>
      </c>
      <c r="F12" s="52"/>
      <c r="G12" s="253">
        <f>E12*F12</f>
        <v>0</v>
      </c>
    </row>
    <row r="13" spans="1:7" x14ac:dyDescent="0.35">
      <c r="A13" s="43"/>
      <c r="B13" s="43"/>
      <c r="C13" s="144"/>
      <c r="D13" s="53"/>
      <c r="E13" s="53"/>
      <c r="F13" s="52"/>
      <c r="G13" s="253"/>
    </row>
    <row r="14" spans="1:7" x14ac:dyDescent="0.35">
      <c r="A14" s="43" t="s">
        <v>194</v>
      </c>
      <c r="B14" s="43" t="s">
        <v>106</v>
      </c>
      <c r="C14" s="144" t="s">
        <v>107</v>
      </c>
      <c r="D14" s="53"/>
      <c r="E14" s="53"/>
      <c r="F14" s="52"/>
      <c r="G14" s="253"/>
    </row>
    <row r="15" spans="1:7" x14ac:dyDescent="0.35">
      <c r="A15" s="43"/>
      <c r="B15" s="43"/>
      <c r="C15" s="86" t="s">
        <v>108</v>
      </c>
      <c r="D15" s="53" t="s">
        <v>109</v>
      </c>
      <c r="E15" s="53">
        <v>5</v>
      </c>
      <c r="F15" s="52"/>
      <c r="G15" s="253">
        <f>E15*F15</f>
        <v>0</v>
      </c>
    </row>
    <row r="16" spans="1:7" x14ac:dyDescent="0.35">
      <c r="A16" s="43"/>
      <c r="B16" s="43"/>
      <c r="C16" s="86"/>
      <c r="D16" s="53"/>
      <c r="E16" s="53"/>
      <c r="F16" s="52"/>
      <c r="G16" s="253"/>
    </row>
    <row r="17" spans="1:7" x14ac:dyDescent="0.35">
      <c r="A17" s="43"/>
      <c r="B17" s="43"/>
      <c r="C17" s="86" t="s">
        <v>110</v>
      </c>
      <c r="D17" s="53" t="s">
        <v>109</v>
      </c>
      <c r="E17" s="53">
        <v>2</v>
      </c>
      <c r="F17" s="52"/>
      <c r="G17" s="253">
        <f>E17*F17</f>
        <v>0</v>
      </c>
    </row>
    <row r="18" spans="1:7" x14ac:dyDescent="0.35">
      <c r="A18" s="43"/>
      <c r="B18" s="43"/>
      <c r="C18" s="86"/>
      <c r="D18" s="53"/>
      <c r="E18" s="53"/>
      <c r="F18" s="52"/>
      <c r="G18" s="253"/>
    </row>
    <row r="19" spans="1:7" x14ac:dyDescent="0.35">
      <c r="A19" s="43"/>
      <c r="B19" s="43"/>
      <c r="C19" s="86" t="s">
        <v>111</v>
      </c>
      <c r="D19" s="53" t="s">
        <v>109</v>
      </c>
      <c r="E19" s="53">
        <v>1</v>
      </c>
      <c r="F19" s="52"/>
      <c r="G19" s="253">
        <f>E19*F19</f>
        <v>0</v>
      </c>
    </row>
    <row r="20" spans="1:7" x14ac:dyDescent="0.35">
      <c r="A20" s="43"/>
      <c r="B20" s="43"/>
      <c r="C20" s="86"/>
      <c r="D20" s="53"/>
      <c r="E20" s="53"/>
      <c r="F20" s="52"/>
      <c r="G20" s="253"/>
    </row>
    <row r="21" spans="1:7" x14ac:dyDescent="0.3">
      <c r="A21" s="43" t="s">
        <v>195</v>
      </c>
      <c r="B21" s="54" t="s">
        <v>119</v>
      </c>
      <c r="C21" s="161" t="s">
        <v>190</v>
      </c>
      <c r="D21" s="43" t="s">
        <v>105</v>
      </c>
      <c r="E21" s="55">
        <v>1</v>
      </c>
      <c r="F21" s="52"/>
      <c r="G21" s="253">
        <f>E21*F21</f>
        <v>0</v>
      </c>
    </row>
    <row r="22" spans="1:7" x14ac:dyDescent="0.3">
      <c r="A22" s="43"/>
      <c r="B22" s="54"/>
      <c r="C22" s="161" t="s">
        <v>191</v>
      </c>
      <c r="D22" s="43"/>
      <c r="E22" s="55"/>
      <c r="F22" s="52"/>
      <c r="G22" s="253"/>
    </row>
    <row r="23" spans="1:7" x14ac:dyDescent="0.3">
      <c r="A23" s="43"/>
      <c r="B23" s="43"/>
      <c r="C23" s="162"/>
      <c r="D23" s="43"/>
      <c r="E23" s="56"/>
      <c r="F23" s="52"/>
      <c r="G23" s="253"/>
    </row>
    <row r="24" spans="1:7" x14ac:dyDescent="0.35">
      <c r="A24" s="57" t="s">
        <v>270</v>
      </c>
      <c r="B24" s="58" t="s">
        <v>166</v>
      </c>
      <c r="C24" s="163" t="s">
        <v>188</v>
      </c>
      <c r="D24" s="57" t="s">
        <v>105</v>
      </c>
      <c r="E24" s="59">
        <v>0.5</v>
      </c>
      <c r="F24" s="52"/>
      <c r="G24" s="253">
        <f>E24*F24</f>
        <v>0</v>
      </c>
    </row>
    <row r="25" spans="1:7" s="1" customFormat="1" x14ac:dyDescent="0.3">
      <c r="A25" s="43"/>
      <c r="B25" s="43"/>
      <c r="C25" s="60"/>
      <c r="D25" s="61"/>
      <c r="E25" s="56"/>
      <c r="F25" s="52"/>
      <c r="G25" s="253"/>
    </row>
    <row r="26" spans="1:7" ht="28" x14ac:dyDescent="0.35">
      <c r="A26" s="43" t="s">
        <v>271</v>
      </c>
      <c r="B26" s="68" t="s">
        <v>114</v>
      </c>
      <c r="C26" s="188" t="s">
        <v>189</v>
      </c>
      <c r="D26" s="43"/>
      <c r="E26" s="65"/>
      <c r="F26" s="52"/>
      <c r="G26" s="253"/>
    </row>
    <row r="27" spans="1:7" x14ac:dyDescent="0.35">
      <c r="A27" s="43"/>
      <c r="B27" s="68"/>
      <c r="C27" s="188"/>
      <c r="D27" s="43"/>
      <c r="E27" s="65"/>
      <c r="F27" s="52"/>
      <c r="G27" s="253"/>
    </row>
    <row r="28" spans="1:7" x14ac:dyDescent="0.35">
      <c r="A28" s="43"/>
      <c r="B28" s="68"/>
      <c r="C28" s="66" t="s">
        <v>232</v>
      </c>
      <c r="D28" s="43" t="s">
        <v>20</v>
      </c>
      <c r="E28" s="65">
        <v>1</v>
      </c>
      <c r="F28" s="52"/>
      <c r="G28" s="253">
        <f>F28*E28</f>
        <v>0</v>
      </c>
    </row>
    <row r="29" spans="1:7" x14ac:dyDescent="0.35">
      <c r="A29" s="43"/>
      <c r="B29" s="43"/>
      <c r="C29" s="86"/>
      <c r="D29" s="43"/>
      <c r="E29" s="53"/>
      <c r="F29" s="52"/>
      <c r="G29" s="253"/>
    </row>
    <row r="30" spans="1:7" x14ac:dyDescent="0.35">
      <c r="A30" s="43"/>
      <c r="B30" s="43" t="s">
        <v>184</v>
      </c>
      <c r="C30" s="66"/>
      <c r="D30" s="43"/>
      <c r="E30" s="53"/>
      <c r="F30" s="52"/>
      <c r="G30" s="253"/>
    </row>
    <row r="31" spans="1:7" s="64" customFormat="1" ht="28" x14ac:dyDescent="0.35">
      <c r="A31" s="43" t="s">
        <v>272</v>
      </c>
      <c r="B31" s="43" t="s">
        <v>115</v>
      </c>
      <c r="C31" s="66" t="s">
        <v>183</v>
      </c>
      <c r="D31" s="43" t="s">
        <v>196</v>
      </c>
      <c r="E31" s="53">
        <v>100</v>
      </c>
      <c r="F31" s="52"/>
      <c r="G31" s="253">
        <f>E31*F31</f>
        <v>0</v>
      </c>
    </row>
    <row r="32" spans="1:7" x14ac:dyDescent="0.35">
      <c r="A32" s="43"/>
      <c r="B32" s="43"/>
      <c r="C32" s="66"/>
      <c r="D32" s="67"/>
      <c r="E32" s="53"/>
      <c r="F32" s="52"/>
      <c r="G32" s="253"/>
    </row>
    <row r="33" spans="1:7" ht="16.5" x14ac:dyDescent="0.35">
      <c r="A33" s="43" t="s">
        <v>273</v>
      </c>
      <c r="B33" s="43" t="s">
        <v>116</v>
      </c>
      <c r="C33" s="86" t="s">
        <v>117</v>
      </c>
      <c r="D33" s="43" t="s">
        <v>197</v>
      </c>
      <c r="E33" s="53">
        <v>1000</v>
      </c>
      <c r="F33" s="52"/>
      <c r="G33" s="253">
        <f>E33*F33</f>
        <v>0</v>
      </c>
    </row>
    <row r="34" spans="1:7" x14ac:dyDescent="0.35">
      <c r="A34" s="72"/>
      <c r="B34" s="69"/>
      <c r="C34" s="49"/>
      <c r="D34" s="69"/>
      <c r="E34" s="63"/>
      <c r="F34" s="52"/>
      <c r="G34" s="253"/>
    </row>
    <row r="35" spans="1:7" x14ac:dyDescent="0.35">
      <c r="A35" s="43"/>
      <c r="B35" s="69"/>
      <c r="C35" s="71"/>
      <c r="D35" s="69"/>
      <c r="E35" s="63"/>
      <c r="F35" s="52"/>
      <c r="G35" s="253"/>
    </row>
    <row r="36" spans="1:7" x14ac:dyDescent="0.35">
      <c r="A36" s="43"/>
      <c r="B36" s="69"/>
      <c r="C36" s="71"/>
      <c r="D36" s="69"/>
      <c r="E36" s="63"/>
      <c r="F36" s="52"/>
      <c r="G36" s="253"/>
    </row>
    <row r="37" spans="1:7" x14ac:dyDescent="0.35">
      <c r="A37" s="72"/>
      <c r="B37" s="69"/>
      <c r="C37" s="75"/>
      <c r="D37" s="69"/>
      <c r="E37" s="172"/>
      <c r="F37" s="52"/>
      <c r="G37" s="253"/>
    </row>
    <row r="38" spans="1:7" x14ac:dyDescent="0.35">
      <c r="A38" s="72"/>
      <c r="B38" s="69"/>
      <c r="C38" s="75"/>
      <c r="D38" s="69"/>
      <c r="E38" s="172"/>
      <c r="F38" s="52"/>
      <c r="G38" s="253"/>
    </row>
    <row r="39" spans="1:7" x14ac:dyDescent="0.35">
      <c r="A39" s="72"/>
      <c r="B39" s="69"/>
      <c r="C39" s="75"/>
      <c r="D39" s="69"/>
      <c r="E39" s="172"/>
      <c r="F39" s="52"/>
      <c r="G39" s="253"/>
    </row>
    <row r="40" spans="1:7" x14ac:dyDescent="0.3">
      <c r="A40" s="62"/>
      <c r="B40" s="63"/>
      <c r="C40" s="79"/>
      <c r="D40" s="62"/>
      <c r="E40" s="63"/>
      <c r="F40" s="46"/>
      <c r="G40" s="254"/>
    </row>
    <row r="41" spans="1:7" s="64" customFormat="1" x14ac:dyDescent="0.35">
      <c r="A41" s="182"/>
      <c r="B41" s="182"/>
      <c r="C41" s="183"/>
      <c r="D41" s="85"/>
      <c r="E41" s="174"/>
      <c r="F41" s="46"/>
      <c r="G41" s="255"/>
    </row>
    <row r="42" spans="1:7" s="92" customFormat="1" x14ac:dyDescent="0.3">
      <c r="A42" s="91"/>
      <c r="B42" s="82"/>
      <c r="C42" s="164"/>
      <c r="D42" s="47"/>
      <c r="E42" s="84"/>
      <c r="F42" s="52"/>
      <c r="G42" s="253"/>
    </row>
    <row r="43" spans="1:7" s="73" customFormat="1" x14ac:dyDescent="0.3">
      <c r="A43" s="70"/>
      <c r="B43" s="68"/>
      <c r="C43" s="71"/>
      <c r="D43" s="43"/>
      <c r="E43" s="53"/>
      <c r="F43" s="52"/>
      <c r="G43" s="253"/>
    </row>
    <row r="44" spans="1:7" s="73" customFormat="1" x14ac:dyDescent="0.3">
      <c r="A44" s="69"/>
      <c r="B44" s="69"/>
      <c r="C44" s="165"/>
      <c r="D44" s="43"/>
      <c r="E44" s="53"/>
      <c r="F44" s="52"/>
      <c r="G44" s="253"/>
    </row>
    <row r="45" spans="1:7" s="73" customFormat="1" x14ac:dyDescent="0.3">
      <c r="A45" s="69"/>
      <c r="B45" s="70"/>
      <c r="C45" s="49"/>
      <c r="D45" s="43"/>
      <c r="E45" s="53"/>
      <c r="F45" s="52"/>
      <c r="G45" s="253"/>
    </row>
    <row r="46" spans="1:7" s="73" customFormat="1" x14ac:dyDescent="0.3">
      <c r="A46" s="69"/>
      <c r="B46" s="70"/>
      <c r="C46" s="49"/>
      <c r="D46" s="43"/>
      <c r="E46" s="53"/>
      <c r="F46" s="52"/>
      <c r="G46" s="253"/>
    </row>
    <row r="47" spans="1:7" s="73" customFormat="1" x14ac:dyDescent="0.3">
      <c r="A47" s="69"/>
      <c r="B47" s="70"/>
      <c r="C47" s="49"/>
      <c r="D47" s="43"/>
      <c r="E47" s="53"/>
      <c r="F47" s="52"/>
      <c r="G47" s="253"/>
    </row>
    <row r="48" spans="1:7" s="73" customFormat="1" x14ac:dyDescent="0.3">
      <c r="A48" s="69"/>
      <c r="B48" s="70"/>
      <c r="C48" s="49"/>
      <c r="D48" s="43"/>
      <c r="E48" s="53"/>
      <c r="F48" s="52"/>
      <c r="G48" s="253"/>
    </row>
    <row r="49" spans="1:7" s="73" customFormat="1" x14ac:dyDescent="0.3">
      <c r="A49" s="69"/>
      <c r="B49" s="70"/>
      <c r="C49" s="49"/>
      <c r="D49" s="43"/>
      <c r="E49" s="53"/>
      <c r="F49" s="52"/>
      <c r="G49" s="253"/>
    </row>
    <row r="50" spans="1:7" s="73" customFormat="1" x14ac:dyDescent="0.3">
      <c r="A50" s="69"/>
      <c r="B50" s="70"/>
      <c r="C50" s="49"/>
      <c r="D50" s="43"/>
      <c r="E50" s="53"/>
      <c r="F50" s="52"/>
      <c r="G50" s="253"/>
    </row>
    <row r="51" spans="1:7" s="73" customFormat="1" x14ac:dyDescent="0.3">
      <c r="A51" s="69"/>
      <c r="B51" s="70"/>
      <c r="C51" s="49"/>
      <c r="D51" s="43"/>
      <c r="E51" s="53"/>
      <c r="F51" s="52"/>
      <c r="G51" s="253"/>
    </row>
    <row r="52" spans="1:7" s="73" customFormat="1" x14ac:dyDescent="0.3">
      <c r="A52" s="69"/>
      <c r="B52" s="70"/>
      <c r="C52" s="49"/>
      <c r="D52" s="43"/>
      <c r="E52" s="53"/>
      <c r="F52" s="52"/>
      <c r="G52" s="253"/>
    </row>
    <row r="53" spans="1:7" s="73" customFormat="1" x14ac:dyDescent="0.3">
      <c r="A53" s="69"/>
      <c r="B53" s="70"/>
      <c r="C53" s="49"/>
      <c r="D53" s="43"/>
      <c r="E53" s="53"/>
      <c r="F53" s="52"/>
      <c r="G53" s="253"/>
    </row>
    <row r="54" spans="1:7" s="73" customFormat="1" x14ac:dyDescent="0.3">
      <c r="A54" s="69"/>
      <c r="B54" s="70"/>
      <c r="C54" s="49"/>
      <c r="D54" s="43"/>
      <c r="E54" s="53"/>
      <c r="F54" s="52"/>
      <c r="G54" s="253"/>
    </row>
    <row r="55" spans="1:7" s="73" customFormat="1" x14ac:dyDescent="0.3">
      <c r="A55" s="69"/>
      <c r="B55" s="70"/>
      <c r="C55" s="49"/>
      <c r="D55" s="43"/>
      <c r="E55" s="53"/>
      <c r="F55" s="52"/>
      <c r="G55" s="253"/>
    </row>
    <row r="56" spans="1:7" s="73" customFormat="1" x14ac:dyDescent="0.3">
      <c r="A56" s="69"/>
      <c r="B56" s="70"/>
      <c r="C56" s="49"/>
      <c r="D56" s="43"/>
      <c r="E56" s="53"/>
      <c r="F56" s="52"/>
      <c r="G56" s="253"/>
    </row>
    <row r="57" spans="1:7" s="73" customFormat="1" x14ac:dyDescent="0.3">
      <c r="A57" s="69"/>
      <c r="B57" s="70"/>
      <c r="C57" s="49"/>
      <c r="D57" s="43"/>
      <c r="E57" s="53"/>
      <c r="F57" s="52"/>
      <c r="G57" s="253"/>
    </row>
    <row r="58" spans="1:7" s="73" customFormat="1" x14ac:dyDescent="0.3">
      <c r="A58" s="69"/>
      <c r="B58" s="70"/>
      <c r="C58" s="49"/>
      <c r="D58" s="43"/>
      <c r="E58" s="53"/>
      <c r="F58" s="52"/>
      <c r="G58" s="253"/>
    </row>
    <row r="59" spans="1:7" s="73" customFormat="1" x14ac:dyDescent="0.3">
      <c r="A59" s="69"/>
      <c r="B59" s="70"/>
      <c r="C59" s="49"/>
      <c r="D59" s="43"/>
      <c r="E59" s="53"/>
      <c r="F59" s="52"/>
      <c r="G59" s="253"/>
    </row>
    <row r="60" spans="1:7" s="73" customFormat="1" x14ac:dyDescent="0.3">
      <c r="A60" s="69"/>
      <c r="B60" s="70"/>
      <c r="C60" s="49"/>
      <c r="D60" s="43"/>
      <c r="E60" s="53"/>
      <c r="F60" s="52"/>
      <c r="G60" s="253"/>
    </row>
    <row r="61" spans="1:7" s="73" customFormat="1" x14ac:dyDescent="0.3">
      <c r="A61" s="69"/>
      <c r="B61" s="70"/>
      <c r="C61" s="49"/>
      <c r="D61" s="43"/>
      <c r="E61" s="53"/>
      <c r="F61" s="52"/>
      <c r="G61" s="253"/>
    </row>
    <row r="62" spans="1:7" s="73" customFormat="1" x14ac:dyDescent="0.3">
      <c r="A62" s="69"/>
      <c r="B62" s="70"/>
      <c r="C62" s="49"/>
      <c r="D62" s="43"/>
      <c r="E62" s="53"/>
      <c r="F62" s="52"/>
      <c r="G62" s="253"/>
    </row>
    <row r="63" spans="1:7" s="73" customFormat="1" x14ac:dyDescent="0.3">
      <c r="A63" s="69"/>
      <c r="B63" s="70"/>
      <c r="C63" s="49"/>
      <c r="D63" s="43"/>
      <c r="E63" s="53"/>
      <c r="F63" s="52"/>
      <c r="G63" s="253"/>
    </row>
    <row r="64" spans="1:7" s="73" customFormat="1" x14ac:dyDescent="0.3">
      <c r="A64" s="69"/>
      <c r="B64" s="70"/>
      <c r="C64" s="87"/>
      <c r="D64" s="85"/>
      <c r="E64" s="53"/>
      <c r="F64" s="52"/>
      <c r="G64" s="253"/>
    </row>
    <row r="65" spans="1:7" s="73" customFormat="1" x14ac:dyDescent="0.3">
      <c r="A65" s="69"/>
      <c r="B65" s="70"/>
      <c r="C65" s="87"/>
      <c r="D65" s="85"/>
      <c r="E65" s="53"/>
      <c r="F65" s="52"/>
      <c r="G65" s="253"/>
    </row>
    <row r="66" spans="1:7" s="73" customFormat="1" ht="19.899999999999999" customHeight="1" x14ac:dyDescent="0.3">
      <c r="A66" s="307" t="s">
        <v>101</v>
      </c>
      <c r="B66" s="307"/>
      <c r="C66" s="307"/>
      <c r="D66" s="307"/>
      <c r="E66" s="307"/>
      <c r="F66" s="307"/>
      <c r="G66" s="256">
        <f>SUM(G8:G65)</f>
        <v>0</v>
      </c>
    </row>
    <row r="67" spans="1:7" s="73" customFormat="1" x14ac:dyDescent="0.3">
      <c r="A67" s="74"/>
      <c r="B67" s="74"/>
      <c r="C67" s="93"/>
      <c r="D67" s="74"/>
      <c r="E67" s="94"/>
      <c r="F67" s="95"/>
      <c r="G67" s="257"/>
    </row>
    <row r="68" spans="1:7" s="97" customFormat="1" x14ac:dyDescent="0.35">
      <c r="A68" s="94"/>
      <c r="B68" s="94"/>
      <c r="C68" s="166"/>
      <c r="D68" s="94"/>
      <c r="E68" s="94"/>
      <c r="F68" s="96"/>
      <c r="G68" s="258"/>
    </row>
    <row r="69" spans="1:7" s="97" customFormat="1" x14ac:dyDescent="0.35">
      <c r="A69" s="94"/>
      <c r="B69" s="94"/>
      <c r="C69" s="166"/>
      <c r="D69" s="94"/>
      <c r="E69" s="94"/>
      <c r="F69" s="96"/>
      <c r="G69" s="258"/>
    </row>
    <row r="70" spans="1:7" s="97" customFormat="1" x14ac:dyDescent="0.35">
      <c r="A70" s="94"/>
      <c r="B70" s="94"/>
      <c r="C70" s="166"/>
      <c r="D70" s="94"/>
      <c r="E70" s="94"/>
      <c r="F70" s="96"/>
      <c r="G70" s="258"/>
    </row>
    <row r="71" spans="1:7" s="97" customFormat="1" x14ac:dyDescent="0.35">
      <c r="A71" s="94"/>
      <c r="B71" s="94"/>
      <c r="C71" s="166"/>
      <c r="D71" s="94"/>
      <c r="E71" s="94"/>
      <c r="F71" s="96"/>
      <c r="G71" s="258"/>
    </row>
    <row r="72" spans="1:7" s="97" customFormat="1" x14ac:dyDescent="0.35">
      <c r="A72" s="94"/>
      <c r="B72" s="94"/>
      <c r="C72" s="166"/>
      <c r="D72" s="94"/>
      <c r="E72" s="94"/>
      <c r="F72" s="96"/>
      <c r="G72" s="258"/>
    </row>
    <row r="73" spans="1:7" s="97" customFormat="1" x14ac:dyDescent="0.35">
      <c r="A73" s="94"/>
      <c r="B73" s="94"/>
      <c r="C73" s="166"/>
      <c r="D73" s="94"/>
      <c r="E73" s="94"/>
      <c r="F73" s="96"/>
      <c r="G73" s="258"/>
    </row>
    <row r="74" spans="1:7" s="97" customFormat="1" x14ac:dyDescent="0.35">
      <c r="A74" s="94"/>
      <c r="B74" s="94"/>
      <c r="C74" s="166"/>
      <c r="D74" s="94"/>
      <c r="E74" s="94"/>
      <c r="F74" s="96"/>
      <c r="G74" s="258"/>
    </row>
    <row r="75" spans="1:7" s="97" customFormat="1" x14ac:dyDescent="0.35">
      <c r="A75" s="94"/>
      <c r="B75" s="94"/>
      <c r="C75" s="166"/>
      <c r="D75" s="94"/>
      <c r="E75" s="94"/>
      <c r="F75" s="96"/>
      <c r="G75" s="258"/>
    </row>
    <row r="76" spans="1:7" s="97" customFormat="1" x14ac:dyDescent="0.35">
      <c r="A76" s="94"/>
      <c r="B76" s="94"/>
      <c r="C76" s="166"/>
      <c r="D76" s="94"/>
      <c r="E76" s="94"/>
      <c r="F76" s="96"/>
      <c r="G76" s="258"/>
    </row>
    <row r="77" spans="1:7" s="97" customFormat="1" x14ac:dyDescent="0.35">
      <c r="A77" s="94"/>
      <c r="B77" s="94"/>
      <c r="C77" s="166"/>
      <c r="D77" s="94"/>
      <c r="E77" s="94"/>
      <c r="F77" s="96"/>
      <c r="G77" s="258"/>
    </row>
    <row r="78" spans="1:7" s="97" customFormat="1" x14ac:dyDescent="0.35">
      <c r="A78" s="94"/>
      <c r="B78" s="94"/>
      <c r="C78" s="166"/>
      <c r="D78" s="94"/>
      <c r="E78" s="94"/>
      <c r="F78" s="96"/>
      <c r="G78" s="258"/>
    </row>
    <row r="79" spans="1:7" s="97" customFormat="1" x14ac:dyDescent="0.35">
      <c r="A79" s="94"/>
      <c r="B79" s="94"/>
      <c r="C79" s="166"/>
      <c r="D79" s="94"/>
      <c r="E79" s="94"/>
      <c r="F79" s="96"/>
      <c r="G79" s="258"/>
    </row>
    <row r="80" spans="1:7" s="97" customFormat="1" x14ac:dyDescent="0.35">
      <c r="A80" s="94"/>
      <c r="B80" s="94"/>
      <c r="C80" s="166"/>
      <c r="D80" s="94"/>
      <c r="E80" s="94"/>
      <c r="F80" s="96"/>
      <c r="G80" s="258"/>
    </row>
    <row r="81" spans="1:7" s="97" customFormat="1" x14ac:dyDescent="0.35">
      <c r="A81" s="94"/>
      <c r="B81" s="94"/>
      <c r="C81" s="166"/>
      <c r="D81" s="94"/>
      <c r="E81" s="94"/>
      <c r="F81" s="96"/>
      <c r="G81" s="258"/>
    </row>
    <row r="82" spans="1:7" s="97" customFormat="1" x14ac:dyDescent="0.35">
      <c r="A82" s="94"/>
      <c r="B82" s="94"/>
      <c r="C82" s="166"/>
      <c r="D82" s="94"/>
      <c r="E82" s="94"/>
      <c r="F82" s="96"/>
      <c r="G82" s="258"/>
    </row>
    <row r="83" spans="1:7" s="97" customFormat="1" x14ac:dyDescent="0.35">
      <c r="A83" s="94"/>
      <c r="B83" s="94"/>
      <c r="C83" s="166"/>
      <c r="D83" s="94"/>
      <c r="E83" s="94"/>
      <c r="F83" s="96"/>
      <c r="G83" s="258"/>
    </row>
    <row r="84" spans="1:7" s="97" customFormat="1" x14ac:dyDescent="0.35">
      <c r="A84" s="94"/>
      <c r="B84" s="94"/>
      <c r="C84" s="166"/>
      <c r="D84" s="94"/>
      <c r="E84" s="94"/>
      <c r="F84" s="96"/>
      <c r="G84" s="258"/>
    </row>
    <row r="85" spans="1:7" s="97" customFormat="1" x14ac:dyDescent="0.35">
      <c r="A85" s="94"/>
      <c r="B85" s="94"/>
      <c r="C85" s="166"/>
      <c r="D85" s="94"/>
      <c r="E85" s="94"/>
      <c r="F85" s="96"/>
      <c r="G85" s="258"/>
    </row>
    <row r="86" spans="1:7" s="97" customFormat="1" x14ac:dyDescent="0.35">
      <c r="A86" s="94"/>
      <c r="B86" s="94"/>
      <c r="C86" s="166"/>
      <c r="D86" s="94"/>
      <c r="E86" s="94"/>
      <c r="F86" s="96"/>
      <c r="G86" s="258"/>
    </row>
    <row r="87" spans="1:7" s="97" customFormat="1" x14ac:dyDescent="0.35">
      <c r="A87" s="94"/>
      <c r="B87" s="94"/>
      <c r="C87" s="166"/>
      <c r="D87" s="94"/>
      <c r="E87" s="94"/>
      <c r="F87" s="96"/>
      <c r="G87" s="258"/>
    </row>
    <row r="88" spans="1:7" s="97" customFormat="1" x14ac:dyDescent="0.35">
      <c r="A88" s="94"/>
      <c r="B88" s="94"/>
      <c r="C88" s="166"/>
      <c r="D88" s="94"/>
      <c r="E88" s="94"/>
      <c r="F88" s="96"/>
      <c r="G88" s="258"/>
    </row>
    <row r="89" spans="1:7" s="97" customFormat="1" x14ac:dyDescent="0.35">
      <c r="A89" s="94"/>
      <c r="B89" s="94"/>
      <c r="C89" s="166"/>
      <c r="D89" s="94"/>
      <c r="E89" s="94"/>
      <c r="F89" s="96"/>
      <c r="G89" s="258"/>
    </row>
    <row r="90" spans="1:7" s="97" customFormat="1" x14ac:dyDescent="0.35">
      <c r="A90" s="94"/>
      <c r="B90" s="94"/>
      <c r="C90" s="166"/>
      <c r="D90" s="94"/>
      <c r="E90" s="94"/>
      <c r="F90" s="96"/>
      <c r="G90" s="258"/>
    </row>
    <row r="91" spans="1:7" s="97" customFormat="1" x14ac:dyDescent="0.35">
      <c r="A91" s="94"/>
      <c r="B91" s="94"/>
      <c r="C91" s="166"/>
      <c r="D91" s="94"/>
      <c r="E91" s="94"/>
      <c r="F91" s="96"/>
      <c r="G91" s="258"/>
    </row>
    <row r="92" spans="1:7" s="97" customFormat="1" x14ac:dyDescent="0.35">
      <c r="A92" s="94"/>
      <c r="B92" s="94"/>
      <c r="C92" s="166"/>
      <c r="D92" s="94"/>
      <c r="E92" s="94"/>
      <c r="F92" s="96"/>
      <c r="G92" s="258"/>
    </row>
    <row r="93" spans="1:7" s="97" customFormat="1" x14ac:dyDescent="0.35">
      <c r="A93" s="94"/>
      <c r="B93" s="94"/>
      <c r="C93" s="166"/>
      <c r="D93" s="94"/>
      <c r="E93" s="94"/>
      <c r="F93" s="96"/>
      <c r="G93" s="258"/>
    </row>
    <row r="94" spans="1:7" s="97" customFormat="1" x14ac:dyDescent="0.35">
      <c r="A94" s="94"/>
      <c r="B94" s="94"/>
      <c r="C94" s="166"/>
      <c r="D94" s="94"/>
      <c r="E94" s="94"/>
      <c r="F94" s="96"/>
      <c r="G94" s="258"/>
    </row>
    <row r="95" spans="1:7" s="97" customFormat="1" x14ac:dyDescent="0.35">
      <c r="A95" s="94"/>
      <c r="B95" s="94"/>
      <c r="C95" s="166"/>
      <c r="D95" s="94"/>
      <c r="E95" s="94"/>
      <c r="F95" s="96"/>
      <c r="G95" s="258"/>
    </row>
    <row r="96" spans="1:7" s="97" customFormat="1" x14ac:dyDescent="0.35">
      <c r="A96" s="94"/>
      <c r="B96" s="94"/>
      <c r="C96" s="166"/>
      <c r="D96" s="94"/>
      <c r="E96" s="94"/>
      <c r="F96" s="96"/>
      <c r="G96" s="258"/>
    </row>
    <row r="97" spans="1:7" s="97" customFormat="1" x14ac:dyDescent="0.35">
      <c r="A97" s="94"/>
      <c r="B97" s="94"/>
      <c r="C97" s="166"/>
      <c r="D97" s="94"/>
      <c r="E97" s="94"/>
      <c r="F97" s="96"/>
      <c r="G97" s="258"/>
    </row>
    <row r="98" spans="1:7" s="97" customFormat="1" x14ac:dyDescent="0.35">
      <c r="A98" s="94"/>
      <c r="B98" s="94"/>
      <c r="C98" s="166"/>
      <c r="D98" s="94"/>
      <c r="E98" s="94"/>
      <c r="F98" s="96"/>
      <c r="G98" s="258"/>
    </row>
    <row r="99" spans="1:7" s="97" customFormat="1" x14ac:dyDescent="0.35">
      <c r="A99" s="94"/>
      <c r="B99" s="94"/>
      <c r="C99" s="166"/>
      <c r="D99" s="94"/>
      <c r="E99" s="94"/>
      <c r="F99" s="96"/>
      <c r="G99" s="258"/>
    </row>
    <row r="100" spans="1:7" s="97" customFormat="1" x14ac:dyDescent="0.35">
      <c r="A100" s="94"/>
      <c r="B100" s="94"/>
      <c r="C100" s="166"/>
      <c r="D100" s="94"/>
      <c r="E100" s="94"/>
      <c r="F100" s="96"/>
      <c r="G100" s="258"/>
    </row>
    <row r="101" spans="1:7" s="97" customFormat="1" x14ac:dyDescent="0.35">
      <c r="A101" s="94"/>
      <c r="B101" s="94"/>
      <c r="C101" s="166"/>
      <c r="D101" s="94"/>
      <c r="E101" s="94"/>
      <c r="F101" s="96"/>
      <c r="G101" s="258"/>
    </row>
    <row r="102" spans="1:7" s="97" customFormat="1" x14ac:dyDescent="0.35">
      <c r="A102" s="94"/>
      <c r="B102" s="94"/>
      <c r="C102" s="166"/>
      <c r="D102" s="94"/>
      <c r="E102" s="94"/>
      <c r="F102" s="96"/>
      <c r="G102" s="258"/>
    </row>
    <row r="103" spans="1:7" s="97" customFormat="1" x14ac:dyDescent="0.35">
      <c r="A103" s="94"/>
      <c r="B103" s="94"/>
      <c r="C103" s="166"/>
      <c r="D103" s="94"/>
      <c r="E103" s="94"/>
      <c r="F103" s="96"/>
      <c r="G103" s="258"/>
    </row>
    <row r="104" spans="1:7" s="97" customFormat="1" x14ac:dyDescent="0.35">
      <c r="A104" s="94"/>
      <c r="B104" s="94"/>
      <c r="C104" s="166"/>
      <c r="D104" s="94"/>
      <c r="E104" s="94"/>
      <c r="F104" s="96"/>
      <c r="G104" s="258"/>
    </row>
    <row r="105" spans="1:7" s="97" customFormat="1" x14ac:dyDescent="0.35">
      <c r="A105" s="94"/>
      <c r="B105" s="94"/>
      <c r="C105" s="166"/>
      <c r="D105" s="94"/>
      <c r="E105" s="94"/>
      <c r="F105" s="96"/>
      <c r="G105" s="258"/>
    </row>
    <row r="106" spans="1:7" s="97" customFormat="1" x14ac:dyDescent="0.35">
      <c r="A106" s="94"/>
      <c r="B106" s="94"/>
      <c r="C106" s="166"/>
      <c r="D106" s="94"/>
      <c r="E106" s="94"/>
      <c r="F106" s="96"/>
      <c r="G106" s="258"/>
    </row>
    <row r="107" spans="1:7" s="97" customFormat="1" x14ac:dyDescent="0.35">
      <c r="A107" s="94"/>
      <c r="B107" s="94"/>
      <c r="C107" s="166"/>
      <c r="D107" s="94"/>
      <c r="E107" s="94"/>
      <c r="F107" s="96"/>
      <c r="G107" s="258"/>
    </row>
    <row r="108" spans="1:7" s="97" customFormat="1" x14ac:dyDescent="0.35">
      <c r="A108" s="94"/>
      <c r="B108" s="94"/>
      <c r="C108" s="166"/>
      <c r="D108" s="94"/>
      <c r="E108" s="94"/>
      <c r="F108" s="96"/>
      <c r="G108" s="258"/>
    </row>
    <row r="109" spans="1:7" s="97" customFormat="1" x14ac:dyDescent="0.35">
      <c r="A109" s="94"/>
      <c r="B109" s="94"/>
      <c r="C109" s="166"/>
      <c r="D109" s="94"/>
      <c r="E109" s="94"/>
      <c r="F109" s="96"/>
      <c r="G109" s="258"/>
    </row>
    <row r="110" spans="1:7" s="97" customFormat="1" x14ac:dyDescent="0.35">
      <c r="A110" s="94"/>
      <c r="B110" s="94"/>
      <c r="C110" s="166"/>
      <c r="D110" s="94"/>
      <c r="E110" s="94"/>
      <c r="F110" s="96"/>
      <c r="G110" s="258"/>
    </row>
    <row r="111" spans="1:7" s="97" customFormat="1" x14ac:dyDescent="0.35">
      <c r="A111" s="94"/>
      <c r="B111" s="94"/>
      <c r="C111" s="166"/>
      <c r="D111" s="94"/>
      <c r="E111" s="94"/>
      <c r="F111" s="96"/>
      <c r="G111" s="258"/>
    </row>
    <row r="112" spans="1:7" s="97" customFormat="1" x14ac:dyDescent="0.35">
      <c r="A112" s="94"/>
      <c r="B112" s="94"/>
      <c r="C112" s="166"/>
      <c r="D112" s="94"/>
      <c r="E112" s="94"/>
      <c r="F112" s="96"/>
      <c r="G112" s="258"/>
    </row>
    <row r="113" spans="1:7" s="97" customFormat="1" x14ac:dyDescent="0.35">
      <c r="A113" s="94"/>
      <c r="B113" s="94"/>
      <c r="C113" s="166"/>
      <c r="D113" s="94"/>
      <c r="E113" s="94"/>
      <c r="F113" s="96"/>
      <c r="G113" s="258"/>
    </row>
    <row r="114" spans="1:7" s="97" customFormat="1" x14ac:dyDescent="0.35">
      <c r="A114" s="94"/>
      <c r="B114" s="94"/>
      <c r="C114" s="166"/>
      <c r="D114" s="94"/>
      <c r="E114" s="94"/>
      <c r="F114" s="96"/>
      <c r="G114" s="258"/>
    </row>
    <row r="115" spans="1:7" s="97" customFormat="1" x14ac:dyDescent="0.35">
      <c r="A115" s="94"/>
      <c r="B115" s="94"/>
      <c r="C115" s="166"/>
      <c r="D115" s="94"/>
      <c r="E115" s="94"/>
      <c r="F115" s="96"/>
      <c r="G115" s="258"/>
    </row>
    <row r="116" spans="1:7" s="97" customFormat="1" x14ac:dyDescent="0.35">
      <c r="A116" s="94"/>
      <c r="B116" s="94"/>
      <c r="C116" s="166"/>
      <c r="D116" s="94"/>
      <c r="E116" s="94"/>
      <c r="F116" s="96"/>
      <c r="G116" s="258"/>
    </row>
    <row r="117" spans="1:7" s="97" customFormat="1" x14ac:dyDescent="0.35">
      <c r="A117" s="94"/>
      <c r="B117" s="94"/>
      <c r="C117" s="166"/>
      <c r="D117" s="94"/>
      <c r="E117" s="94"/>
      <c r="F117" s="96"/>
      <c r="G117" s="258"/>
    </row>
    <row r="118" spans="1:7" s="97" customFormat="1" x14ac:dyDescent="0.35">
      <c r="A118" s="94"/>
      <c r="B118" s="94"/>
      <c r="C118" s="166"/>
      <c r="D118" s="94"/>
      <c r="E118" s="94"/>
      <c r="F118" s="96"/>
      <c r="G118" s="258"/>
    </row>
    <row r="119" spans="1:7" s="97" customFormat="1" x14ac:dyDescent="0.35">
      <c r="A119" s="94"/>
      <c r="B119" s="94"/>
      <c r="C119" s="166"/>
      <c r="D119" s="94"/>
      <c r="E119" s="94"/>
      <c r="F119" s="96"/>
      <c r="G119" s="258"/>
    </row>
    <row r="120" spans="1:7" s="97" customFormat="1" x14ac:dyDescent="0.35">
      <c r="A120" s="94"/>
      <c r="B120" s="94"/>
      <c r="C120" s="166"/>
      <c r="D120" s="94"/>
      <c r="E120" s="94"/>
      <c r="F120" s="96"/>
      <c r="G120" s="258"/>
    </row>
    <row r="121" spans="1:7" s="97" customFormat="1" x14ac:dyDescent="0.35">
      <c r="A121" s="94"/>
      <c r="B121" s="94"/>
      <c r="C121" s="166"/>
      <c r="D121" s="94"/>
      <c r="E121" s="94"/>
      <c r="F121" s="96"/>
      <c r="G121" s="258"/>
    </row>
    <row r="122" spans="1:7" s="97" customFormat="1" x14ac:dyDescent="0.35">
      <c r="A122" s="94"/>
      <c r="B122" s="94"/>
      <c r="C122" s="166"/>
      <c r="D122" s="94"/>
      <c r="E122" s="94"/>
      <c r="F122" s="96"/>
      <c r="G122" s="258"/>
    </row>
    <row r="123" spans="1:7" s="97" customFormat="1" x14ac:dyDescent="0.35">
      <c r="A123" s="94"/>
      <c r="B123" s="94"/>
      <c r="C123" s="166"/>
      <c r="D123" s="94"/>
      <c r="E123" s="94"/>
      <c r="F123" s="96"/>
      <c r="G123" s="258"/>
    </row>
    <row r="124" spans="1:7" s="97" customFormat="1" x14ac:dyDescent="0.35">
      <c r="A124" s="94"/>
      <c r="B124" s="94"/>
      <c r="C124" s="166"/>
      <c r="D124" s="94"/>
      <c r="E124" s="94"/>
      <c r="F124" s="96"/>
      <c r="G124" s="258"/>
    </row>
    <row r="125" spans="1:7" s="97" customFormat="1" x14ac:dyDescent="0.35">
      <c r="A125" s="94"/>
      <c r="B125" s="94"/>
      <c r="C125" s="166"/>
      <c r="D125" s="94"/>
      <c r="E125" s="94"/>
      <c r="F125" s="96"/>
      <c r="G125" s="258"/>
    </row>
    <row r="126" spans="1:7" s="97" customFormat="1" x14ac:dyDescent="0.35">
      <c r="A126" s="94"/>
      <c r="B126" s="94"/>
      <c r="C126" s="166"/>
      <c r="D126" s="94"/>
      <c r="E126" s="94"/>
      <c r="F126" s="96"/>
      <c r="G126" s="258"/>
    </row>
    <row r="127" spans="1:7" s="97" customFormat="1" x14ac:dyDescent="0.35">
      <c r="A127" s="94"/>
      <c r="B127" s="94"/>
      <c r="C127" s="166"/>
      <c r="D127" s="94"/>
      <c r="E127" s="94"/>
      <c r="F127" s="96"/>
      <c r="G127" s="258"/>
    </row>
    <row r="128" spans="1:7" s="97" customFormat="1" x14ac:dyDescent="0.35">
      <c r="A128" s="94"/>
      <c r="B128" s="94"/>
      <c r="C128" s="166"/>
      <c r="D128" s="94"/>
      <c r="E128" s="94"/>
      <c r="F128" s="96"/>
      <c r="G128" s="258"/>
    </row>
    <row r="129" spans="1:7" s="97" customFormat="1" x14ac:dyDescent="0.35">
      <c r="A129" s="94"/>
      <c r="B129" s="94"/>
      <c r="C129" s="166"/>
      <c r="D129" s="94"/>
      <c r="E129" s="94"/>
      <c r="F129" s="96"/>
      <c r="G129" s="258"/>
    </row>
    <row r="130" spans="1:7" s="97" customFormat="1" x14ac:dyDescent="0.35">
      <c r="A130" s="94"/>
      <c r="B130" s="94"/>
      <c r="C130" s="166"/>
      <c r="D130" s="94"/>
      <c r="E130" s="94"/>
      <c r="F130" s="96"/>
      <c r="G130" s="258"/>
    </row>
    <row r="131" spans="1:7" s="97" customFormat="1" x14ac:dyDescent="0.35">
      <c r="A131" s="94"/>
      <c r="B131" s="94"/>
      <c r="C131" s="166"/>
      <c r="D131" s="94"/>
      <c r="E131" s="94"/>
      <c r="F131" s="96"/>
      <c r="G131" s="258"/>
    </row>
    <row r="132" spans="1:7" s="97" customFormat="1" x14ac:dyDescent="0.35">
      <c r="A132" s="94"/>
      <c r="B132" s="94"/>
      <c r="C132" s="166"/>
      <c r="D132" s="94"/>
      <c r="E132" s="94"/>
      <c r="F132" s="96"/>
      <c r="G132" s="258"/>
    </row>
    <row r="133" spans="1:7" s="97" customFormat="1" x14ac:dyDescent="0.35">
      <c r="A133" s="94"/>
      <c r="B133" s="94"/>
      <c r="C133" s="166"/>
      <c r="D133" s="94"/>
      <c r="E133" s="94"/>
      <c r="F133" s="96"/>
      <c r="G133" s="258"/>
    </row>
    <row r="134" spans="1:7" s="97" customFormat="1" x14ac:dyDescent="0.35">
      <c r="A134" s="94"/>
      <c r="B134" s="94"/>
      <c r="C134" s="166"/>
      <c r="D134" s="94"/>
      <c r="E134" s="94"/>
      <c r="F134" s="96"/>
      <c r="G134" s="258"/>
    </row>
    <row r="135" spans="1:7" s="97" customFormat="1" x14ac:dyDescent="0.35">
      <c r="A135" s="94"/>
      <c r="B135" s="94"/>
      <c r="C135" s="166"/>
      <c r="D135" s="94"/>
      <c r="E135" s="94"/>
      <c r="F135" s="96"/>
      <c r="G135" s="258"/>
    </row>
    <row r="136" spans="1:7" s="97" customFormat="1" x14ac:dyDescent="0.35">
      <c r="A136" s="94"/>
      <c r="B136" s="94"/>
      <c r="C136" s="166"/>
      <c r="D136" s="94"/>
      <c r="E136" s="94"/>
      <c r="F136" s="96"/>
      <c r="G136" s="258"/>
    </row>
    <row r="137" spans="1:7" s="97" customFormat="1" x14ac:dyDescent="0.35">
      <c r="A137" s="94"/>
      <c r="B137" s="94"/>
      <c r="C137" s="166"/>
      <c r="D137" s="94"/>
      <c r="E137" s="94"/>
      <c r="F137" s="96"/>
      <c r="G137" s="258"/>
    </row>
    <row r="138" spans="1:7" s="97" customFormat="1" x14ac:dyDescent="0.35">
      <c r="A138" s="94"/>
      <c r="B138" s="94"/>
      <c r="C138" s="166"/>
      <c r="D138" s="94"/>
      <c r="E138" s="94"/>
      <c r="F138" s="96"/>
      <c r="G138" s="258"/>
    </row>
    <row r="139" spans="1:7" s="97" customFormat="1" x14ac:dyDescent="0.35">
      <c r="A139" s="94"/>
      <c r="B139" s="94"/>
      <c r="C139" s="166"/>
      <c r="D139" s="94"/>
      <c r="E139" s="94"/>
      <c r="F139" s="96"/>
      <c r="G139" s="258"/>
    </row>
    <row r="140" spans="1:7" s="97" customFormat="1" x14ac:dyDescent="0.35">
      <c r="A140" s="94"/>
      <c r="B140" s="94"/>
      <c r="C140" s="166"/>
      <c r="D140" s="94"/>
      <c r="E140" s="94"/>
      <c r="F140" s="96"/>
      <c r="G140" s="258"/>
    </row>
    <row r="141" spans="1:7" s="97" customFormat="1" x14ac:dyDescent="0.35">
      <c r="A141" s="94"/>
      <c r="B141" s="94"/>
      <c r="C141" s="166"/>
      <c r="D141" s="94"/>
      <c r="E141" s="94"/>
      <c r="F141" s="96"/>
      <c r="G141" s="258"/>
    </row>
    <row r="142" spans="1:7" s="97" customFormat="1" x14ac:dyDescent="0.35">
      <c r="A142" s="94"/>
      <c r="B142" s="94"/>
      <c r="C142" s="166"/>
      <c r="D142" s="94"/>
      <c r="E142" s="94"/>
      <c r="F142" s="96"/>
      <c r="G142" s="258"/>
    </row>
    <row r="143" spans="1:7" s="97" customFormat="1" x14ac:dyDescent="0.35">
      <c r="A143" s="94"/>
      <c r="B143" s="94"/>
      <c r="C143" s="166"/>
      <c r="D143" s="94"/>
      <c r="E143" s="94"/>
      <c r="F143" s="96"/>
      <c r="G143" s="258"/>
    </row>
    <row r="144" spans="1:7" s="97" customFormat="1" x14ac:dyDescent="0.35">
      <c r="A144" s="94"/>
      <c r="B144" s="94"/>
      <c r="C144" s="166"/>
      <c r="D144" s="94"/>
      <c r="E144" s="94"/>
      <c r="F144" s="96"/>
      <c r="G144" s="258"/>
    </row>
    <row r="145" spans="1:7" s="97" customFormat="1" x14ac:dyDescent="0.35">
      <c r="A145" s="94"/>
      <c r="B145" s="94"/>
      <c r="C145" s="166"/>
      <c r="D145" s="94"/>
      <c r="E145" s="94"/>
      <c r="F145" s="96"/>
      <c r="G145" s="258"/>
    </row>
    <row r="146" spans="1:7" s="97" customFormat="1" x14ac:dyDescent="0.35">
      <c r="A146" s="94"/>
      <c r="B146" s="94"/>
      <c r="C146" s="166"/>
      <c r="D146" s="94"/>
      <c r="E146" s="94"/>
      <c r="F146" s="96"/>
      <c r="G146" s="258"/>
    </row>
    <row r="147" spans="1:7" s="97" customFormat="1" x14ac:dyDescent="0.35">
      <c r="A147" s="94"/>
      <c r="B147" s="94"/>
      <c r="C147" s="166"/>
      <c r="D147" s="94"/>
      <c r="E147" s="94"/>
      <c r="F147" s="96"/>
      <c r="G147" s="258"/>
    </row>
    <row r="148" spans="1:7" s="97" customFormat="1" x14ac:dyDescent="0.35">
      <c r="A148" s="94"/>
      <c r="B148" s="94"/>
      <c r="C148" s="166"/>
      <c r="D148" s="94"/>
      <c r="E148" s="94"/>
      <c r="F148" s="96"/>
      <c r="G148" s="258"/>
    </row>
    <row r="149" spans="1:7" s="97" customFormat="1" x14ac:dyDescent="0.35">
      <c r="A149" s="94"/>
      <c r="B149" s="94"/>
      <c r="C149" s="166"/>
      <c r="D149" s="94"/>
      <c r="E149" s="94"/>
      <c r="F149" s="96"/>
      <c r="G149" s="258"/>
    </row>
    <row r="150" spans="1:7" s="97" customFormat="1" x14ac:dyDescent="0.35">
      <c r="A150" s="94"/>
      <c r="B150" s="94"/>
      <c r="C150" s="166"/>
      <c r="D150" s="94"/>
      <c r="E150" s="94"/>
      <c r="F150" s="96"/>
      <c r="G150" s="258"/>
    </row>
    <row r="151" spans="1:7" s="97" customFormat="1" x14ac:dyDescent="0.35">
      <c r="A151" s="94"/>
      <c r="B151" s="94"/>
      <c r="C151" s="166"/>
      <c r="D151" s="94"/>
      <c r="E151" s="94"/>
      <c r="F151" s="96"/>
      <c r="G151" s="258"/>
    </row>
    <row r="152" spans="1:7" s="97" customFormat="1" x14ac:dyDescent="0.35">
      <c r="A152" s="94"/>
      <c r="B152" s="94"/>
      <c r="C152" s="166"/>
      <c r="D152" s="94"/>
      <c r="E152" s="94"/>
      <c r="F152" s="96"/>
      <c r="G152" s="258"/>
    </row>
    <row r="153" spans="1:7" s="97" customFormat="1" x14ac:dyDescent="0.35">
      <c r="A153" s="94"/>
      <c r="B153" s="94"/>
      <c r="C153" s="166"/>
      <c r="D153" s="94"/>
      <c r="E153" s="94"/>
      <c r="F153" s="96"/>
      <c r="G153" s="258"/>
    </row>
    <row r="154" spans="1:7" s="97" customFormat="1" x14ac:dyDescent="0.35">
      <c r="A154" s="94"/>
      <c r="B154" s="94"/>
      <c r="C154" s="166"/>
      <c r="D154" s="94"/>
      <c r="E154" s="94"/>
      <c r="F154" s="96"/>
      <c r="G154" s="258"/>
    </row>
    <row r="155" spans="1:7" s="97" customFormat="1" x14ac:dyDescent="0.35">
      <c r="A155" s="94"/>
      <c r="B155" s="94"/>
      <c r="C155" s="166"/>
      <c r="D155" s="94"/>
      <c r="E155" s="94"/>
      <c r="F155" s="96"/>
      <c r="G155" s="258"/>
    </row>
    <row r="156" spans="1:7" s="97" customFormat="1" x14ac:dyDescent="0.35">
      <c r="A156" s="94"/>
      <c r="B156" s="94"/>
      <c r="C156" s="166"/>
      <c r="D156" s="94"/>
      <c r="E156" s="94"/>
      <c r="F156" s="96"/>
      <c r="G156" s="258"/>
    </row>
    <row r="157" spans="1:7" s="97" customFormat="1" x14ac:dyDescent="0.35">
      <c r="A157" s="94"/>
      <c r="B157" s="94"/>
      <c r="C157" s="166"/>
      <c r="D157" s="94"/>
      <c r="E157" s="94"/>
      <c r="F157" s="96"/>
      <c r="G157" s="258"/>
    </row>
    <row r="158" spans="1:7" s="97" customFormat="1" x14ac:dyDescent="0.35">
      <c r="A158" s="94"/>
      <c r="B158" s="94"/>
      <c r="C158" s="166"/>
      <c r="D158" s="94"/>
      <c r="E158" s="94"/>
      <c r="F158" s="96"/>
      <c r="G158" s="258"/>
    </row>
    <row r="159" spans="1:7" s="97" customFormat="1" x14ac:dyDescent="0.35">
      <c r="A159" s="94"/>
      <c r="B159" s="94"/>
      <c r="C159" s="166"/>
      <c r="D159" s="94"/>
      <c r="E159" s="94"/>
      <c r="F159" s="96"/>
      <c r="G159" s="258"/>
    </row>
    <row r="160" spans="1:7" s="97" customFormat="1" x14ac:dyDescent="0.35">
      <c r="A160" s="94"/>
      <c r="B160" s="94"/>
      <c r="C160" s="166"/>
      <c r="D160" s="94"/>
      <c r="E160" s="94"/>
      <c r="F160" s="96"/>
      <c r="G160" s="258"/>
    </row>
    <row r="161" spans="1:7" s="97" customFormat="1" x14ac:dyDescent="0.35">
      <c r="A161" s="94"/>
      <c r="B161" s="94"/>
      <c r="C161" s="166"/>
      <c r="D161" s="94"/>
      <c r="E161" s="94"/>
      <c r="F161" s="96"/>
      <c r="G161" s="258"/>
    </row>
    <row r="162" spans="1:7" s="97" customFormat="1" x14ac:dyDescent="0.35">
      <c r="A162" s="94"/>
      <c r="B162" s="94"/>
      <c r="C162" s="166"/>
      <c r="D162" s="94"/>
      <c r="E162" s="94"/>
      <c r="F162" s="96"/>
      <c r="G162" s="258"/>
    </row>
    <row r="163" spans="1:7" s="97" customFormat="1" x14ac:dyDescent="0.35">
      <c r="A163" s="94"/>
      <c r="B163" s="94"/>
      <c r="C163" s="166"/>
      <c r="D163" s="94"/>
      <c r="E163" s="94"/>
      <c r="F163" s="96"/>
      <c r="G163" s="258"/>
    </row>
    <row r="164" spans="1:7" s="97" customFormat="1" x14ac:dyDescent="0.35">
      <c r="A164" s="94"/>
      <c r="B164" s="94"/>
      <c r="C164" s="166"/>
      <c r="D164" s="94"/>
      <c r="E164" s="94"/>
      <c r="F164" s="96"/>
      <c r="G164" s="258"/>
    </row>
    <row r="165" spans="1:7" s="97" customFormat="1" x14ac:dyDescent="0.35">
      <c r="A165" s="94"/>
      <c r="B165" s="94"/>
      <c r="C165" s="166"/>
      <c r="D165" s="94"/>
      <c r="E165" s="94"/>
      <c r="F165" s="96"/>
      <c r="G165" s="258"/>
    </row>
    <row r="166" spans="1:7" s="97" customFormat="1" x14ac:dyDescent="0.35">
      <c r="A166" s="94"/>
      <c r="B166" s="94"/>
      <c r="C166" s="166"/>
      <c r="D166" s="94"/>
      <c r="E166" s="94"/>
      <c r="F166" s="96"/>
      <c r="G166" s="258"/>
    </row>
    <row r="167" spans="1:7" s="97" customFormat="1" x14ac:dyDescent="0.35">
      <c r="A167" s="94"/>
      <c r="B167" s="94"/>
      <c r="C167" s="166"/>
      <c r="D167" s="94"/>
      <c r="E167" s="94"/>
      <c r="F167" s="96"/>
      <c r="G167" s="258"/>
    </row>
    <row r="168" spans="1:7" s="97" customFormat="1" x14ac:dyDescent="0.35">
      <c r="A168" s="94"/>
      <c r="B168" s="94"/>
      <c r="C168" s="166"/>
      <c r="D168" s="94"/>
      <c r="E168" s="94"/>
      <c r="F168" s="96"/>
      <c r="G168" s="258"/>
    </row>
    <row r="169" spans="1:7" s="97" customFormat="1" x14ac:dyDescent="0.35">
      <c r="A169" s="94"/>
      <c r="B169" s="94"/>
      <c r="C169" s="166"/>
      <c r="D169" s="94"/>
      <c r="E169" s="94"/>
      <c r="F169" s="96"/>
      <c r="G169" s="258"/>
    </row>
    <row r="170" spans="1:7" s="97" customFormat="1" x14ac:dyDescent="0.35">
      <c r="A170" s="94"/>
      <c r="B170" s="94"/>
      <c r="C170" s="166"/>
      <c r="D170" s="94"/>
      <c r="E170" s="94"/>
      <c r="F170" s="96"/>
      <c r="G170" s="258"/>
    </row>
    <row r="171" spans="1:7" s="97" customFormat="1" x14ac:dyDescent="0.35">
      <c r="A171" s="94"/>
      <c r="B171" s="94"/>
      <c r="C171" s="166"/>
      <c r="D171" s="94"/>
      <c r="E171" s="94"/>
      <c r="F171" s="96"/>
      <c r="G171" s="258"/>
    </row>
    <row r="172" spans="1:7" s="97" customFormat="1" x14ac:dyDescent="0.35">
      <c r="A172" s="94"/>
      <c r="B172" s="94"/>
      <c r="C172" s="166"/>
      <c r="D172" s="94"/>
      <c r="E172" s="94"/>
      <c r="F172" s="96"/>
      <c r="G172" s="258"/>
    </row>
    <row r="173" spans="1:7" s="97" customFormat="1" x14ac:dyDescent="0.35">
      <c r="A173" s="94"/>
      <c r="B173" s="94"/>
      <c r="C173" s="166"/>
      <c r="D173" s="94"/>
      <c r="E173" s="94"/>
      <c r="F173" s="96"/>
      <c r="G173" s="258"/>
    </row>
    <row r="174" spans="1:7" s="97" customFormat="1" x14ac:dyDescent="0.35">
      <c r="A174" s="94"/>
      <c r="B174" s="94"/>
      <c r="C174" s="166"/>
      <c r="D174" s="94"/>
      <c r="E174" s="94"/>
      <c r="F174" s="96"/>
      <c r="G174" s="258"/>
    </row>
    <row r="175" spans="1:7" s="97" customFormat="1" x14ac:dyDescent="0.35">
      <c r="A175" s="94"/>
      <c r="B175" s="94"/>
      <c r="C175" s="166"/>
      <c r="D175" s="94"/>
      <c r="E175" s="94"/>
      <c r="F175" s="96"/>
      <c r="G175" s="258"/>
    </row>
    <row r="176" spans="1:7" s="97" customFormat="1" x14ac:dyDescent="0.35">
      <c r="A176" s="94"/>
      <c r="B176" s="94"/>
      <c r="C176" s="166"/>
      <c r="D176" s="94"/>
      <c r="E176" s="94"/>
      <c r="F176" s="96"/>
      <c r="G176" s="258"/>
    </row>
    <row r="177" spans="1:7" s="97" customFormat="1" x14ac:dyDescent="0.35">
      <c r="A177" s="94"/>
      <c r="B177" s="94"/>
      <c r="C177" s="166"/>
      <c r="D177" s="94"/>
      <c r="E177" s="94"/>
      <c r="F177" s="96"/>
      <c r="G177" s="258"/>
    </row>
    <row r="178" spans="1:7" s="97" customFormat="1" x14ac:dyDescent="0.35">
      <c r="A178" s="94"/>
      <c r="B178" s="94"/>
      <c r="C178" s="166"/>
      <c r="D178" s="94"/>
      <c r="E178" s="94"/>
      <c r="F178" s="96"/>
      <c r="G178" s="258"/>
    </row>
    <row r="179" spans="1:7" s="97" customFormat="1" x14ac:dyDescent="0.35">
      <c r="A179" s="94"/>
      <c r="B179" s="94"/>
      <c r="C179" s="166"/>
      <c r="D179" s="94"/>
      <c r="E179" s="94"/>
      <c r="F179" s="96"/>
      <c r="G179" s="258"/>
    </row>
    <row r="180" spans="1:7" s="97" customFormat="1" x14ac:dyDescent="0.35">
      <c r="A180" s="94"/>
      <c r="B180" s="94"/>
      <c r="C180" s="166"/>
      <c r="D180" s="94"/>
      <c r="E180" s="94"/>
      <c r="F180" s="96"/>
      <c r="G180" s="258"/>
    </row>
    <row r="181" spans="1:7" s="97" customFormat="1" x14ac:dyDescent="0.35">
      <c r="A181" s="94"/>
      <c r="B181" s="94"/>
      <c r="C181" s="166"/>
      <c r="D181" s="94"/>
      <c r="E181" s="94"/>
      <c r="F181" s="96"/>
      <c r="G181" s="258"/>
    </row>
    <row r="182" spans="1:7" s="97" customFormat="1" x14ac:dyDescent="0.35">
      <c r="A182" s="94"/>
      <c r="B182" s="94"/>
      <c r="C182" s="166"/>
      <c r="D182" s="94"/>
      <c r="E182" s="94"/>
      <c r="F182" s="96"/>
      <c r="G182" s="258"/>
    </row>
    <row r="183" spans="1:7" s="97" customFormat="1" x14ac:dyDescent="0.35">
      <c r="A183" s="94"/>
      <c r="B183" s="94"/>
      <c r="C183" s="166"/>
      <c r="D183" s="94"/>
      <c r="E183" s="94"/>
      <c r="F183" s="96"/>
      <c r="G183" s="258"/>
    </row>
    <row r="184" spans="1:7" s="97" customFormat="1" x14ac:dyDescent="0.35">
      <c r="A184" s="94"/>
      <c r="B184" s="94"/>
      <c r="C184" s="166"/>
      <c r="D184" s="94"/>
      <c r="E184" s="94"/>
      <c r="F184" s="96"/>
      <c r="G184" s="258"/>
    </row>
    <row r="185" spans="1:7" s="97" customFormat="1" x14ac:dyDescent="0.35">
      <c r="A185" s="94"/>
      <c r="B185" s="94"/>
      <c r="C185" s="166"/>
      <c r="D185" s="94"/>
      <c r="E185" s="94"/>
      <c r="F185" s="96"/>
      <c r="G185" s="258"/>
    </row>
    <row r="186" spans="1:7" s="97" customFormat="1" x14ac:dyDescent="0.35">
      <c r="A186" s="94"/>
      <c r="B186" s="94"/>
      <c r="C186" s="166"/>
      <c r="D186" s="94"/>
      <c r="E186" s="94"/>
      <c r="F186" s="96"/>
      <c r="G186" s="258"/>
    </row>
    <row r="187" spans="1:7" s="97" customFormat="1" x14ac:dyDescent="0.35">
      <c r="A187" s="94"/>
      <c r="B187" s="94"/>
      <c r="C187" s="166"/>
      <c r="D187" s="94"/>
      <c r="E187" s="94"/>
      <c r="F187" s="96"/>
      <c r="G187" s="258"/>
    </row>
    <row r="188" spans="1:7" s="97" customFormat="1" x14ac:dyDescent="0.35">
      <c r="A188" s="94"/>
      <c r="B188" s="94"/>
      <c r="C188" s="166"/>
      <c r="D188" s="94"/>
      <c r="E188" s="94"/>
      <c r="F188" s="96"/>
      <c r="G188" s="258"/>
    </row>
    <row r="189" spans="1:7" s="97" customFormat="1" x14ac:dyDescent="0.35">
      <c r="A189" s="94"/>
      <c r="B189" s="94"/>
      <c r="C189" s="166"/>
      <c r="D189" s="94"/>
      <c r="E189" s="94"/>
      <c r="F189" s="96"/>
      <c r="G189" s="258"/>
    </row>
    <row r="190" spans="1:7" s="97" customFormat="1" x14ac:dyDescent="0.35">
      <c r="A190" s="94"/>
      <c r="B190" s="94"/>
      <c r="C190" s="166"/>
      <c r="D190" s="94"/>
      <c r="E190" s="94"/>
      <c r="F190" s="96"/>
      <c r="G190" s="258"/>
    </row>
    <row r="191" spans="1:7" s="97" customFormat="1" x14ac:dyDescent="0.35">
      <c r="A191" s="94"/>
      <c r="B191" s="94"/>
      <c r="C191" s="166"/>
      <c r="D191" s="94"/>
      <c r="E191" s="94"/>
      <c r="F191" s="96"/>
      <c r="G191" s="258"/>
    </row>
    <row r="192" spans="1:7" s="97" customFormat="1" x14ac:dyDescent="0.35">
      <c r="A192" s="94"/>
      <c r="B192" s="94"/>
      <c r="C192" s="166"/>
      <c r="D192" s="94"/>
      <c r="E192" s="94"/>
      <c r="F192" s="96"/>
      <c r="G192" s="258"/>
    </row>
    <row r="193" spans="1:7" s="97" customFormat="1" x14ac:dyDescent="0.35">
      <c r="A193" s="94"/>
      <c r="B193" s="94"/>
      <c r="C193" s="166"/>
      <c r="D193" s="94"/>
      <c r="E193" s="94"/>
      <c r="F193" s="96"/>
      <c r="G193" s="258"/>
    </row>
    <row r="194" spans="1:7" s="97" customFormat="1" x14ac:dyDescent="0.35">
      <c r="A194" s="94"/>
      <c r="B194" s="94"/>
      <c r="C194" s="166"/>
      <c r="D194" s="94"/>
      <c r="E194" s="94"/>
      <c r="F194" s="96"/>
      <c r="G194" s="258"/>
    </row>
    <row r="195" spans="1:7" s="97" customFormat="1" x14ac:dyDescent="0.35">
      <c r="A195" s="94"/>
      <c r="B195" s="94"/>
      <c r="C195" s="166"/>
      <c r="D195" s="94"/>
      <c r="E195" s="94"/>
      <c r="F195" s="96"/>
      <c r="G195" s="258"/>
    </row>
    <row r="196" spans="1:7" s="97" customFormat="1" x14ac:dyDescent="0.35">
      <c r="A196" s="94"/>
      <c r="B196" s="94"/>
      <c r="C196" s="166"/>
      <c r="D196" s="94"/>
      <c r="E196" s="94"/>
      <c r="F196" s="96"/>
      <c r="G196" s="258"/>
    </row>
    <row r="197" spans="1:7" s="97" customFormat="1" x14ac:dyDescent="0.35">
      <c r="A197" s="94"/>
      <c r="B197" s="94"/>
      <c r="C197" s="166"/>
      <c r="D197" s="94"/>
      <c r="E197" s="94"/>
      <c r="F197" s="96"/>
      <c r="G197" s="258"/>
    </row>
    <row r="198" spans="1:7" s="97" customFormat="1" x14ac:dyDescent="0.35">
      <c r="A198" s="94"/>
      <c r="B198" s="94"/>
      <c r="C198" s="166"/>
      <c r="D198" s="94"/>
      <c r="E198" s="94"/>
      <c r="F198" s="96"/>
      <c r="G198" s="258"/>
    </row>
    <row r="199" spans="1:7" s="97" customFormat="1" x14ac:dyDescent="0.35">
      <c r="A199" s="94"/>
      <c r="B199" s="94"/>
      <c r="C199" s="166"/>
      <c r="D199" s="94"/>
      <c r="E199" s="94"/>
      <c r="F199" s="96"/>
      <c r="G199" s="258"/>
    </row>
    <row r="200" spans="1:7" s="97" customFormat="1" x14ac:dyDescent="0.35">
      <c r="A200" s="94"/>
      <c r="B200" s="94"/>
      <c r="C200" s="166"/>
      <c r="D200" s="94"/>
      <c r="E200" s="94"/>
      <c r="F200" s="96"/>
      <c r="G200" s="258"/>
    </row>
    <row r="201" spans="1:7" s="97" customFormat="1" x14ac:dyDescent="0.35">
      <c r="A201" s="94"/>
      <c r="B201" s="94"/>
      <c r="C201" s="166"/>
      <c r="D201" s="94"/>
      <c r="E201" s="94"/>
      <c r="F201" s="96"/>
      <c r="G201" s="258"/>
    </row>
    <row r="202" spans="1:7" s="97" customFormat="1" x14ac:dyDescent="0.35">
      <c r="A202" s="94"/>
      <c r="B202" s="94"/>
      <c r="C202" s="166"/>
      <c r="D202" s="94"/>
      <c r="E202" s="94"/>
      <c r="F202" s="96"/>
      <c r="G202" s="258"/>
    </row>
    <row r="203" spans="1:7" s="97" customFormat="1" x14ac:dyDescent="0.35">
      <c r="A203" s="94"/>
      <c r="B203" s="94"/>
      <c r="C203" s="166"/>
      <c r="D203" s="94"/>
      <c r="E203" s="94"/>
      <c r="F203" s="96"/>
      <c r="G203" s="258"/>
    </row>
    <row r="204" spans="1:7" s="97" customFormat="1" x14ac:dyDescent="0.35">
      <c r="A204" s="94"/>
      <c r="B204" s="94"/>
      <c r="C204" s="166"/>
      <c r="D204" s="94"/>
      <c r="E204" s="94"/>
      <c r="F204" s="96"/>
      <c r="G204" s="258"/>
    </row>
    <row r="205" spans="1:7" s="97" customFormat="1" x14ac:dyDescent="0.35">
      <c r="A205" s="94"/>
      <c r="B205" s="94"/>
      <c r="C205" s="166"/>
      <c r="D205" s="94"/>
      <c r="E205" s="94"/>
      <c r="F205" s="96"/>
      <c r="G205" s="258"/>
    </row>
    <row r="206" spans="1:7" s="97" customFormat="1" x14ac:dyDescent="0.35">
      <c r="A206" s="94"/>
      <c r="B206" s="94"/>
      <c r="C206" s="166"/>
      <c r="D206" s="94"/>
      <c r="E206" s="94"/>
      <c r="F206" s="96"/>
      <c r="G206" s="258"/>
    </row>
    <row r="207" spans="1:7" s="97" customFormat="1" x14ac:dyDescent="0.35">
      <c r="A207" s="94"/>
      <c r="B207" s="94"/>
      <c r="C207" s="166"/>
      <c r="D207" s="94"/>
      <c r="E207" s="94"/>
      <c r="F207" s="96"/>
      <c r="G207" s="258"/>
    </row>
    <row r="208" spans="1:7" s="97" customFormat="1" x14ac:dyDescent="0.35">
      <c r="A208" s="94"/>
      <c r="B208" s="94"/>
      <c r="C208" s="166"/>
      <c r="D208" s="94"/>
      <c r="E208" s="94"/>
      <c r="F208" s="96"/>
      <c r="G208" s="258"/>
    </row>
    <row r="209" spans="1:7" s="97" customFormat="1" x14ac:dyDescent="0.35">
      <c r="A209" s="94"/>
      <c r="B209" s="94"/>
      <c r="C209" s="166"/>
      <c r="D209" s="94"/>
      <c r="E209" s="94"/>
      <c r="F209" s="96"/>
      <c r="G209" s="258"/>
    </row>
    <row r="210" spans="1:7" s="97" customFormat="1" x14ac:dyDescent="0.35">
      <c r="A210" s="94"/>
      <c r="B210" s="94"/>
      <c r="C210" s="166"/>
      <c r="D210" s="94"/>
      <c r="E210" s="94"/>
      <c r="F210" s="96"/>
      <c r="G210" s="258"/>
    </row>
    <row r="211" spans="1:7" s="97" customFormat="1" x14ac:dyDescent="0.35">
      <c r="A211" s="94"/>
      <c r="B211" s="94"/>
      <c r="C211" s="166"/>
      <c r="D211" s="94"/>
      <c r="E211" s="94"/>
      <c r="F211" s="96"/>
      <c r="G211" s="258"/>
    </row>
    <row r="212" spans="1:7" s="97" customFormat="1" x14ac:dyDescent="0.35">
      <c r="A212" s="94"/>
      <c r="B212" s="94"/>
      <c r="C212" s="166"/>
      <c r="D212" s="94"/>
      <c r="E212" s="94"/>
      <c r="F212" s="96"/>
      <c r="G212" s="258"/>
    </row>
    <row r="213" spans="1:7" s="97" customFormat="1" x14ac:dyDescent="0.35">
      <c r="A213" s="94"/>
      <c r="B213" s="94"/>
      <c r="C213" s="166"/>
      <c r="D213" s="94"/>
      <c r="E213" s="94"/>
      <c r="F213" s="96"/>
      <c r="G213" s="258"/>
    </row>
    <row r="214" spans="1:7" s="97" customFormat="1" x14ac:dyDescent="0.35">
      <c r="A214" s="94"/>
      <c r="B214" s="94"/>
      <c r="C214" s="166"/>
      <c r="D214" s="94"/>
      <c r="E214" s="94"/>
      <c r="F214" s="96"/>
      <c r="G214" s="258"/>
    </row>
    <row r="215" spans="1:7" s="97" customFormat="1" x14ac:dyDescent="0.35">
      <c r="A215" s="94"/>
      <c r="B215" s="94"/>
      <c r="C215" s="166"/>
      <c r="D215" s="94"/>
      <c r="E215" s="94"/>
      <c r="F215" s="96"/>
      <c r="G215" s="258"/>
    </row>
    <row r="216" spans="1:7" s="97" customFormat="1" x14ac:dyDescent="0.35">
      <c r="A216" s="94"/>
      <c r="B216" s="94"/>
      <c r="C216" s="166"/>
      <c r="D216" s="94"/>
      <c r="E216" s="94"/>
      <c r="F216" s="96"/>
      <c r="G216" s="258"/>
    </row>
    <row r="217" spans="1:7" s="97" customFormat="1" x14ac:dyDescent="0.35">
      <c r="A217" s="94"/>
      <c r="B217" s="94"/>
      <c r="C217" s="166"/>
      <c r="D217" s="94"/>
      <c r="E217" s="94"/>
      <c r="F217" s="96"/>
      <c r="G217" s="258"/>
    </row>
    <row r="218" spans="1:7" s="97" customFormat="1" x14ac:dyDescent="0.35">
      <c r="A218" s="94"/>
      <c r="B218" s="94"/>
      <c r="C218" s="166"/>
      <c r="D218" s="94"/>
      <c r="E218" s="94"/>
      <c r="F218" s="96"/>
      <c r="G218" s="258"/>
    </row>
    <row r="219" spans="1:7" s="97" customFormat="1" x14ac:dyDescent="0.35">
      <c r="A219" s="94"/>
      <c r="B219" s="94"/>
      <c r="C219" s="166"/>
      <c r="D219" s="94"/>
      <c r="E219" s="94"/>
      <c r="F219" s="96"/>
      <c r="G219" s="258"/>
    </row>
    <row r="220" spans="1:7" s="97" customFormat="1" x14ac:dyDescent="0.35">
      <c r="A220" s="94"/>
      <c r="B220" s="94"/>
      <c r="C220" s="166"/>
      <c r="D220" s="94"/>
      <c r="E220" s="94"/>
      <c r="F220" s="96"/>
      <c r="G220" s="258"/>
    </row>
    <row r="221" spans="1:7" s="97" customFormat="1" x14ac:dyDescent="0.35">
      <c r="A221" s="94"/>
      <c r="B221" s="94"/>
      <c r="C221" s="166"/>
      <c r="D221" s="94"/>
      <c r="E221" s="94"/>
      <c r="F221" s="96"/>
      <c r="G221" s="258"/>
    </row>
    <row r="222" spans="1:7" s="97" customFormat="1" x14ac:dyDescent="0.35">
      <c r="A222" s="94"/>
      <c r="B222" s="94"/>
      <c r="C222" s="166"/>
      <c r="D222" s="94"/>
      <c r="E222" s="94"/>
      <c r="F222" s="96"/>
      <c r="G222" s="258"/>
    </row>
    <row r="223" spans="1:7" s="97" customFormat="1" x14ac:dyDescent="0.35">
      <c r="A223" s="94"/>
      <c r="B223" s="94"/>
      <c r="C223" s="166"/>
      <c r="D223" s="94"/>
      <c r="E223" s="94"/>
      <c r="F223" s="96"/>
      <c r="G223" s="258"/>
    </row>
    <row r="224" spans="1:7" s="97" customFormat="1" x14ac:dyDescent="0.35">
      <c r="A224" s="94"/>
      <c r="B224" s="94"/>
      <c r="C224" s="166"/>
      <c r="D224" s="94"/>
      <c r="E224" s="94"/>
      <c r="F224" s="96"/>
      <c r="G224" s="258"/>
    </row>
    <row r="225" spans="1:7" s="97" customFormat="1" x14ac:dyDescent="0.35">
      <c r="A225" s="94"/>
      <c r="B225" s="94"/>
      <c r="C225" s="166"/>
      <c r="D225" s="94"/>
      <c r="E225" s="94"/>
      <c r="F225" s="96"/>
      <c r="G225" s="258"/>
    </row>
    <row r="226" spans="1:7" s="97" customFormat="1" x14ac:dyDescent="0.35">
      <c r="A226" s="94"/>
      <c r="B226" s="94"/>
      <c r="C226" s="166"/>
      <c r="D226" s="94"/>
      <c r="E226" s="94"/>
      <c r="F226" s="96"/>
      <c r="G226" s="258"/>
    </row>
    <row r="227" spans="1:7" s="97" customFormat="1" x14ac:dyDescent="0.35">
      <c r="A227" s="94"/>
      <c r="B227" s="94"/>
      <c r="C227" s="166"/>
      <c r="D227" s="94"/>
      <c r="E227" s="94"/>
      <c r="F227" s="96"/>
      <c r="G227" s="258"/>
    </row>
    <row r="228" spans="1:7" s="97" customFormat="1" x14ac:dyDescent="0.35">
      <c r="A228" s="94"/>
      <c r="B228" s="94"/>
      <c r="C228" s="166"/>
      <c r="D228" s="94"/>
      <c r="E228" s="94"/>
      <c r="F228" s="96"/>
      <c r="G228" s="258"/>
    </row>
    <row r="229" spans="1:7" s="97" customFormat="1" x14ac:dyDescent="0.35">
      <c r="A229" s="94"/>
      <c r="B229" s="94"/>
      <c r="C229" s="166"/>
      <c r="D229" s="94"/>
      <c r="E229" s="94"/>
      <c r="F229" s="96"/>
      <c r="G229" s="258"/>
    </row>
    <row r="230" spans="1:7" s="97" customFormat="1" x14ac:dyDescent="0.35">
      <c r="A230" s="94"/>
      <c r="B230" s="94"/>
      <c r="C230" s="166"/>
      <c r="D230" s="94"/>
      <c r="E230" s="94"/>
      <c r="F230" s="96"/>
      <c r="G230" s="258"/>
    </row>
    <row r="231" spans="1:7" s="97" customFormat="1" x14ac:dyDescent="0.35">
      <c r="A231" s="94"/>
      <c r="B231" s="94"/>
      <c r="C231" s="166"/>
      <c r="D231" s="94"/>
      <c r="E231" s="94"/>
      <c r="F231" s="96"/>
      <c r="G231" s="258"/>
    </row>
    <row r="232" spans="1:7" s="97" customFormat="1" x14ac:dyDescent="0.35">
      <c r="A232" s="94"/>
      <c r="B232" s="94"/>
      <c r="C232" s="166"/>
      <c r="D232" s="94"/>
      <c r="E232" s="94"/>
      <c r="F232" s="96"/>
      <c r="G232" s="258"/>
    </row>
    <row r="233" spans="1:7" s="97" customFormat="1" x14ac:dyDescent="0.35">
      <c r="A233" s="94"/>
      <c r="B233" s="94"/>
      <c r="C233" s="166"/>
      <c r="D233" s="94"/>
      <c r="E233" s="94"/>
      <c r="F233" s="96"/>
      <c r="G233" s="258"/>
    </row>
    <row r="234" spans="1:7" s="97" customFormat="1" x14ac:dyDescent="0.35">
      <c r="A234" s="94"/>
      <c r="B234" s="94"/>
      <c r="C234" s="166"/>
      <c r="D234" s="94"/>
      <c r="E234" s="94"/>
      <c r="F234" s="96"/>
      <c r="G234" s="258"/>
    </row>
    <row r="235" spans="1:7" s="97" customFormat="1" x14ac:dyDescent="0.35">
      <c r="A235" s="94"/>
      <c r="B235" s="94"/>
      <c r="C235" s="166"/>
      <c r="D235" s="94"/>
      <c r="E235" s="94"/>
      <c r="F235" s="96"/>
      <c r="G235" s="258"/>
    </row>
    <row r="236" spans="1:7" s="97" customFormat="1" x14ac:dyDescent="0.35">
      <c r="A236" s="94"/>
      <c r="B236" s="94"/>
      <c r="C236" s="166"/>
      <c r="D236" s="94"/>
      <c r="E236" s="94"/>
      <c r="F236" s="96"/>
      <c r="G236" s="258"/>
    </row>
    <row r="237" spans="1:7" s="97" customFormat="1" x14ac:dyDescent="0.35">
      <c r="A237" s="94"/>
      <c r="B237" s="94"/>
      <c r="C237" s="166"/>
      <c r="D237" s="94"/>
      <c r="E237" s="94"/>
      <c r="F237" s="96"/>
      <c r="G237" s="258"/>
    </row>
    <row r="238" spans="1:7" s="97" customFormat="1" x14ac:dyDescent="0.35">
      <c r="A238" s="94"/>
      <c r="B238" s="94"/>
      <c r="C238" s="166"/>
      <c r="D238" s="94"/>
      <c r="E238" s="94"/>
      <c r="F238" s="96"/>
      <c r="G238" s="258"/>
    </row>
    <row r="239" spans="1:7" s="97" customFormat="1" x14ac:dyDescent="0.35">
      <c r="A239" s="94"/>
      <c r="B239" s="94"/>
      <c r="C239" s="166"/>
      <c r="D239" s="94"/>
      <c r="E239" s="94"/>
      <c r="F239" s="96"/>
      <c r="G239" s="258"/>
    </row>
    <row r="240" spans="1:7" s="97" customFormat="1" x14ac:dyDescent="0.35">
      <c r="A240" s="94"/>
      <c r="B240" s="94"/>
      <c r="C240" s="166"/>
      <c r="D240" s="94"/>
      <c r="E240" s="94"/>
      <c r="F240" s="96"/>
      <c r="G240" s="258"/>
    </row>
    <row r="241" spans="1:7" s="97" customFormat="1" x14ac:dyDescent="0.35">
      <c r="A241" s="94"/>
      <c r="B241" s="94"/>
      <c r="C241" s="166"/>
      <c r="D241" s="94"/>
      <c r="E241" s="94"/>
      <c r="F241" s="96"/>
      <c r="G241" s="258"/>
    </row>
    <row r="242" spans="1:7" s="97" customFormat="1" x14ac:dyDescent="0.35">
      <c r="A242" s="94"/>
      <c r="B242" s="94"/>
      <c r="C242" s="166"/>
      <c r="D242" s="94"/>
      <c r="E242" s="94"/>
      <c r="F242" s="96"/>
      <c r="G242" s="258"/>
    </row>
    <row r="243" spans="1:7" s="97" customFormat="1" x14ac:dyDescent="0.35">
      <c r="A243" s="94"/>
      <c r="B243" s="94"/>
      <c r="C243" s="166"/>
      <c r="D243" s="94"/>
      <c r="E243" s="94"/>
      <c r="F243" s="96"/>
      <c r="G243" s="258"/>
    </row>
    <row r="244" spans="1:7" s="97" customFormat="1" x14ac:dyDescent="0.35">
      <c r="A244" s="94"/>
      <c r="B244" s="94"/>
      <c r="C244" s="166"/>
      <c r="D244" s="94"/>
      <c r="E244" s="94"/>
      <c r="F244" s="96"/>
      <c r="G244" s="258"/>
    </row>
    <row r="245" spans="1:7" s="97" customFormat="1" x14ac:dyDescent="0.35">
      <c r="A245" s="94"/>
      <c r="B245" s="94"/>
      <c r="C245" s="166"/>
      <c r="D245" s="94"/>
      <c r="E245" s="94"/>
      <c r="F245" s="96"/>
      <c r="G245" s="258"/>
    </row>
    <row r="246" spans="1:7" s="97" customFormat="1" x14ac:dyDescent="0.35">
      <c r="A246" s="94"/>
      <c r="B246" s="94"/>
      <c r="C246" s="166"/>
      <c r="D246" s="94"/>
      <c r="E246" s="94"/>
      <c r="F246" s="96"/>
      <c r="G246" s="258"/>
    </row>
    <row r="247" spans="1:7" s="97" customFormat="1" x14ac:dyDescent="0.35">
      <c r="A247" s="94"/>
      <c r="B247" s="94"/>
      <c r="C247" s="166"/>
      <c r="D247" s="94"/>
      <c r="E247" s="94"/>
      <c r="F247" s="96"/>
      <c r="G247" s="258"/>
    </row>
    <row r="248" spans="1:7" s="97" customFormat="1" x14ac:dyDescent="0.35">
      <c r="A248" s="94"/>
      <c r="B248" s="94"/>
      <c r="C248" s="166"/>
      <c r="D248" s="94"/>
      <c r="E248" s="94"/>
      <c r="F248" s="96"/>
      <c r="G248" s="258"/>
    </row>
    <row r="249" spans="1:7" s="97" customFormat="1" x14ac:dyDescent="0.35">
      <c r="A249" s="94"/>
      <c r="B249" s="94"/>
      <c r="C249" s="166"/>
      <c r="D249" s="94"/>
      <c r="E249" s="94"/>
      <c r="F249" s="96"/>
      <c r="G249" s="258"/>
    </row>
    <row r="250" spans="1:7" s="97" customFormat="1" x14ac:dyDescent="0.35">
      <c r="A250" s="94"/>
      <c r="B250" s="94"/>
      <c r="C250" s="166"/>
      <c r="D250" s="94"/>
      <c r="E250" s="94"/>
      <c r="F250" s="96"/>
      <c r="G250" s="258"/>
    </row>
    <row r="251" spans="1:7" s="97" customFormat="1" x14ac:dyDescent="0.35">
      <c r="A251" s="94"/>
      <c r="B251" s="94"/>
      <c r="C251" s="166"/>
      <c r="D251" s="94"/>
      <c r="E251" s="94"/>
      <c r="F251" s="96"/>
      <c r="G251" s="258"/>
    </row>
    <row r="252" spans="1:7" s="97" customFormat="1" x14ac:dyDescent="0.35">
      <c r="A252" s="94"/>
      <c r="B252" s="94"/>
      <c r="C252" s="166"/>
      <c r="D252" s="94"/>
      <c r="E252" s="94"/>
      <c r="F252" s="96"/>
      <c r="G252" s="258"/>
    </row>
    <row r="253" spans="1:7" s="97" customFormat="1" x14ac:dyDescent="0.35">
      <c r="A253" s="94"/>
      <c r="B253" s="94"/>
      <c r="C253" s="166"/>
      <c r="D253" s="94"/>
      <c r="E253" s="94"/>
      <c r="F253" s="96"/>
      <c r="G253" s="258"/>
    </row>
    <row r="254" spans="1:7" s="97" customFormat="1" x14ac:dyDescent="0.35">
      <c r="A254" s="94"/>
      <c r="B254" s="94"/>
      <c r="C254" s="166"/>
      <c r="D254" s="94"/>
      <c r="E254" s="94"/>
      <c r="F254" s="96"/>
      <c r="G254" s="258"/>
    </row>
    <row r="255" spans="1:7" s="97" customFormat="1" x14ac:dyDescent="0.35">
      <c r="A255" s="94"/>
      <c r="B255" s="94"/>
      <c r="C255" s="166"/>
      <c r="D255" s="94"/>
      <c r="E255" s="94"/>
      <c r="F255" s="96"/>
      <c r="G255" s="258"/>
    </row>
    <row r="256" spans="1:7" s="97" customFormat="1" x14ac:dyDescent="0.35">
      <c r="A256" s="94"/>
      <c r="B256" s="94"/>
      <c r="C256" s="166"/>
      <c r="D256" s="94"/>
      <c r="E256" s="94"/>
      <c r="F256" s="96"/>
      <c r="G256" s="258"/>
    </row>
    <row r="257" spans="1:7" s="97" customFormat="1" x14ac:dyDescent="0.35">
      <c r="A257" s="94"/>
      <c r="B257" s="94"/>
      <c r="C257" s="166"/>
      <c r="D257" s="94"/>
      <c r="E257" s="94"/>
      <c r="F257" s="96"/>
      <c r="G257" s="258"/>
    </row>
    <row r="258" spans="1:7" s="97" customFormat="1" x14ac:dyDescent="0.35">
      <c r="A258" s="94"/>
      <c r="B258" s="94"/>
      <c r="C258" s="166"/>
      <c r="D258" s="94"/>
      <c r="E258" s="94"/>
      <c r="F258" s="96"/>
      <c r="G258" s="258"/>
    </row>
    <row r="259" spans="1:7" s="97" customFormat="1" x14ac:dyDescent="0.35">
      <c r="A259" s="94"/>
      <c r="B259" s="94"/>
      <c r="C259" s="166"/>
      <c r="D259" s="94"/>
      <c r="E259" s="94"/>
      <c r="F259" s="96"/>
      <c r="G259" s="258"/>
    </row>
    <row r="260" spans="1:7" s="97" customFormat="1" x14ac:dyDescent="0.35">
      <c r="A260" s="94"/>
      <c r="B260" s="94"/>
      <c r="C260" s="166"/>
      <c r="D260" s="94"/>
      <c r="E260" s="94"/>
      <c r="F260" s="96"/>
      <c r="G260" s="258"/>
    </row>
    <row r="261" spans="1:7" s="97" customFormat="1" x14ac:dyDescent="0.35">
      <c r="A261" s="94"/>
      <c r="B261" s="94"/>
      <c r="C261" s="166"/>
      <c r="D261" s="94"/>
      <c r="E261" s="94"/>
      <c r="F261" s="96"/>
      <c r="G261" s="258"/>
    </row>
    <row r="262" spans="1:7" s="97" customFormat="1" x14ac:dyDescent="0.35">
      <c r="A262" s="94"/>
      <c r="B262" s="94"/>
      <c r="C262" s="166"/>
      <c r="D262" s="94"/>
      <c r="E262" s="94"/>
      <c r="F262" s="96"/>
      <c r="G262" s="258"/>
    </row>
    <row r="263" spans="1:7" s="97" customFormat="1" x14ac:dyDescent="0.35">
      <c r="A263" s="94"/>
      <c r="B263" s="94"/>
      <c r="C263" s="166"/>
      <c r="D263" s="94"/>
      <c r="E263" s="94"/>
      <c r="F263" s="96"/>
      <c r="G263" s="258"/>
    </row>
    <row r="264" spans="1:7" s="97" customFormat="1" x14ac:dyDescent="0.35">
      <c r="A264" s="94"/>
      <c r="B264" s="94"/>
      <c r="C264" s="166"/>
      <c r="D264" s="94"/>
      <c r="E264" s="94"/>
      <c r="F264" s="96"/>
      <c r="G264" s="258"/>
    </row>
    <row r="265" spans="1:7" s="97" customFormat="1" x14ac:dyDescent="0.35">
      <c r="A265" s="94"/>
      <c r="B265" s="94"/>
      <c r="C265" s="166"/>
      <c r="D265" s="94"/>
      <c r="E265" s="94"/>
      <c r="F265" s="96"/>
      <c r="G265" s="258"/>
    </row>
    <row r="266" spans="1:7" s="97" customFormat="1" x14ac:dyDescent="0.35">
      <c r="A266" s="94"/>
      <c r="B266" s="94"/>
      <c r="C266" s="166"/>
      <c r="D266" s="94"/>
      <c r="E266" s="94"/>
      <c r="F266" s="96"/>
      <c r="G266" s="258"/>
    </row>
    <row r="267" spans="1:7" s="97" customFormat="1" x14ac:dyDescent="0.35">
      <c r="A267" s="94"/>
      <c r="B267" s="94"/>
      <c r="C267" s="166"/>
      <c r="D267" s="94"/>
      <c r="E267" s="94"/>
      <c r="F267" s="96"/>
      <c r="G267" s="258"/>
    </row>
    <row r="268" spans="1:7" s="97" customFormat="1" x14ac:dyDescent="0.35">
      <c r="A268" s="94"/>
      <c r="B268" s="94"/>
      <c r="C268" s="166"/>
      <c r="D268" s="94"/>
      <c r="E268" s="94"/>
      <c r="F268" s="96"/>
      <c r="G268" s="258"/>
    </row>
    <row r="269" spans="1:7" s="97" customFormat="1" x14ac:dyDescent="0.35">
      <c r="A269" s="94"/>
      <c r="B269" s="94"/>
      <c r="C269" s="166"/>
      <c r="D269" s="94"/>
      <c r="E269" s="94"/>
      <c r="F269" s="96"/>
      <c r="G269" s="258"/>
    </row>
    <row r="270" spans="1:7" s="97" customFormat="1" x14ac:dyDescent="0.35">
      <c r="A270" s="94"/>
      <c r="B270" s="94"/>
      <c r="C270" s="166"/>
      <c r="D270" s="94"/>
      <c r="E270" s="94"/>
      <c r="F270" s="96"/>
      <c r="G270" s="258"/>
    </row>
    <row r="271" spans="1:7" s="97" customFormat="1" x14ac:dyDescent="0.35">
      <c r="A271" s="94"/>
      <c r="B271" s="94"/>
      <c r="C271" s="166"/>
      <c r="D271" s="94"/>
      <c r="E271" s="94"/>
      <c r="F271" s="96"/>
      <c r="G271" s="258"/>
    </row>
    <row r="272" spans="1:7" s="97" customFormat="1" x14ac:dyDescent="0.35">
      <c r="A272" s="94"/>
      <c r="B272" s="94"/>
      <c r="C272" s="166"/>
      <c r="D272" s="94"/>
      <c r="E272" s="94"/>
      <c r="F272" s="96"/>
      <c r="G272" s="258"/>
    </row>
    <row r="273" spans="1:7" s="97" customFormat="1" x14ac:dyDescent="0.35">
      <c r="A273" s="94"/>
      <c r="B273" s="94"/>
      <c r="C273" s="166"/>
      <c r="D273" s="94"/>
      <c r="E273" s="94"/>
      <c r="F273" s="96"/>
      <c r="G273" s="258"/>
    </row>
    <row r="274" spans="1:7" s="97" customFormat="1" x14ac:dyDescent="0.35">
      <c r="A274" s="94"/>
      <c r="B274" s="94"/>
      <c r="C274" s="166"/>
      <c r="D274" s="94"/>
      <c r="E274" s="94"/>
      <c r="F274" s="96"/>
      <c r="G274" s="258"/>
    </row>
    <row r="275" spans="1:7" s="97" customFormat="1" x14ac:dyDescent="0.35">
      <c r="A275" s="94"/>
      <c r="B275" s="94"/>
      <c r="C275" s="166"/>
      <c r="D275" s="94"/>
      <c r="E275" s="94"/>
      <c r="F275" s="96"/>
      <c r="G275" s="258"/>
    </row>
    <row r="276" spans="1:7" s="97" customFormat="1" x14ac:dyDescent="0.35">
      <c r="A276" s="94"/>
      <c r="B276" s="94"/>
      <c r="C276" s="166"/>
      <c r="D276" s="94"/>
      <c r="E276" s="94"/>
      <c r="F276" s="96"/>
      <c r="G276" s="258"/>
    </row>
    <row r="277" spans="1:7" s="97" customFormat="1" x14ac:dyDescent="0.35">
      <c r="A277" s="94"/>
      <c r="B277" s="94"/>
      <c r="C277" s="166"/>
      <c r="D277" s="94"/>
      <c r="E277" s="94"/>
      <c r="F277" s="96"/>
      <c r="G277" s="258"/>
    </row>
    <row r="278" spans="1:7" s="97" customFormat="1" x14ac:dyDescent="0.35">
      <c r="A278" s="94"/>
      <c r="B278" s="94"/>
      <c r="C278" s="166"/>
      <c r="D278" s="94"/>
      <c r="E278" s="94"/>
      <c r="F278" s="96"/>
      <c r="G278" s="258"/>
    </row>
    <row r="279" spans="1:7" s="97" customFormat="1" x14ac:dyDescent="0.35">
      <c r="A279" s="94"/>
      <c r="B279" s="94"/>
      <c r="C279" s="166"/>
      <c r="D279" s="94"/>
      <c r="E279" s="94"/>
      <c r="F279" s="96"/>
      <c r="G279" s="258"/>
    </row>
    <row r="280" spans="1:7" s="97" customFormat="1" x14ac:dyDescent="0.35">
      <c r="A280" s="94"/>
      <c r="B280" s="94"/>
      <c r="C280" s="166"/>
      <c r="D280" s="94"/>
      <c r="E280" s="94"/>
      <c r="F280" s="96"/>
      <c r="G280" s="258"/>
    </row>
    <row r="281" spans="1:7" s="97" customFormat="1" x14ac:dyDescent="0.35">
      <c r="A281" s="94"/>
      <c r="B281" s="94"/>
      <c r="C281" s="166"/>
      <c r="D281" s="94"/>
      <c r="E281" s="94"/>
      <c r="F281" s="96"/>
      <c r="G281" s="258"/>
    </row>
    <row r="282" spans="1:7" s="97" customFormat="1" x14ac:dyDescent="0.35">
      <c r="A282" s="94"/>
      <c r="B282" s="94"/>
      <c r="C282" s="166"/>
      <c r="D282" s="94"/>
      <c r="E282" s="94"/>
      <c r="F282" s="96"/>
      <c r="G282" s="258"/>
    </row>
    <row r="283" spans="1:7" s="97" customFormat="1" x14ac:dyDescent="0.35">
      <c r="A283" s="94"/>
      <c r="B283" s="94"/>
      <c r="C283" s="166"/>
      <c r="D283" s="94"/>
      <c r="E283" s="94"/>
      <c r="F283" s="96"/>
      <c r="G283" s="258"/>
    </row>
    <row r="284" spans="1:7" s="97" customFormat="1" x14ac:dyDescent="0.35">
      <c r="A284" s="94"/>
      <c r="B284" s="94"/>
      <c r="C284" s="166"/>
      <c r="D284" s="94"/>
      <c r="E284" s="94"/>
      <c r="F284" s="96"/>
      <c r="G284" s="258"/>
    </row>
    <row r="285" spans="1:7" s="97" customFormat="1" x14ac:dyDescent="0.35">
      <c r="A285" s="94"/>
      <c r="B285" s="94"/>
      <c r="C285" s="166"/>
      <c r="D285" s="94"/>
      <c r="E285" s="94"/>
      <c r="F285" s="96"/>
      <c r="G285" s="258"/>
    </row>
    <row r="286" spans="1:7" s="97" customFormat="1" x14ac:dyDescent="0.35">
      <c r="A286" s="94"/>
      <c r="B286" s="94"/>
      <c r="C286" s="166"/>
      <c r="D286" s="94"/>
      <c r="E286" s="94"/>
      <c r="F286" s="96"/>
      <c r="G286" s="258"/>
    </row>
    <row r="287" spans="1:7" s="97" customFormat="1" x14ac:dyDescent="0.35">
      <c r="A287" s="94"/>
      <c r="B287" s="94"/>
      <c r="C287" s="166"/>
      <c r="D287" s="94"/>
      <c r="E287" s="94"/>
      <c r="F287" s="96"/>
      <c r="G287" s="258"/>
    </row>
    <row r="288" spans="1:7" s="97" customFormat="1" x14ac:dyDescent="0.35">
      <c r="A288" s="94"/>
      <c r="B288" s="94"/>
      <c r="C288" s="166"/>
      <c r="D288" s="94"/>
      <c r="E288" s="94"/>
      <c r="F288" s="96"/>
      <c r="G288" s="258"/>
    </row>
    <row r="289" spans="1:7" s="97" customFormat="1" x14ac:dyDescent="0.35">
      <c r="A289" s="94"/>
      <c r="B289" s="94"/>
      <c r="C289" s="166"/>
      <c r="D289" s="94"/>
      <c r="E289" s="94"/>
      <c r="F289" s="96"/>
      <c r="G289" s="258"/>
    </row>
    <row r="290" spans="1:7" s="97" customFormat="1" x14ac:dyDescent="0.35">
      <c r="A290" s="94"/>
      <c r="B290" s="94"/>
      <c r="C290" s="166"/>
      <c r="D290" s="94"/>
      <c r="E290" s="94"/>
      <c r="F290" s="96"/>
      <c r="G290" s="258"/>
    </row>
    <row r="291" spans="1:7" s="97" customFormat="1" x14ac:dyDescent="0.35">
      <c r="A291" s="94"/>
      <c r="B291" s="94"/>
      <c r="C291" s="166"/>
      <c r="D291" s="94"/>
      <c r="E291" s="94"/>
      <c r="F291" s="96"/>
      <c r="G291" s="258"/>
    </row>
    <row r="292" spans="1:7" s="97" customFormat="1" x14ac:dyDescent="0.35">
      <c r="A292" s="94"/>
      <c r="B292" s="94"/>
      <c r="C292" s="166"/>
      <c r="D292" s="94"/>
      <c r="E292" s="94"/>
      <c r="F292" s="96"/>
      <c r="G292" s="258"/>
    </row>
    <row r="293" spans="1:7" s="97" customFormat="1" x14ac:dyDescent="0.35">
      <c r="A293" s="94"/>
      <c r="B293" s="94"/>
      <c r="C293" s="166"/>
      <c r="D293" s="94"/>
      <c r="E293" s="94"/>
      <c r="F293" s="96"/>
      <c r="G293" s="258"/>
    </row>
    <row r="294" spans="1:7" s="97" customFormat="1" x14ac:dyDescent="0.35">
      <c r="A294" s="94"/>
      <c r="B294" s="94"/>
      <c r="C294" s="166"/>
      <c r="D294" s="94"/>
      <c r="E294" s="94"/>
      <c r="F294" s="96"/>
      <c r="G294" s="258"/>
    </row>
    <row r="295" spans="1:7" s="97" customFormat="1" x14ac:dyDescent="0.35">
      <c r="A295" s="94"/>
      <c r="B295" s="94"/>
      <c r="C295" s="166"/>
      <c r="D295" s="94"/>
      <c r="E295" s="94"/>
      <c r="F295" s="96"/>
      <c r="G295" s="258"/>
    </row>
    <row r="296" spans="1:7" s="97" customFormat="1" x14ac:dyDescent="0.35">
      <c r="A296" s="94"/>
      <c r="B296" s="94"/>
      <c r="C296" s="166"/>
      <c r="D296" s="94"/>
      <c r="E296" s="94"/>
      <c r="F296" s="96"/>
      <c r="G296" s="258"/>
    </row>
    <row r="297" spans="1:7" s="97" customFormat="1" x14ac:dyDescent="0.35">
      <c r="A297" s="94"/>
      <c r="B297" s="94"/>
      <c r="C297" s="166"/>
      <c r="D297" s="94"/>
      <c r="E297" s="94"/>
      <c r="F297" s="96"/>
      <c r="G297" s="258"/>
    </row>
    <row r="298" spans="1:7" s="97" customFormat="1" x14ac:dyDescent="0.35">
      <c r="A298" s="94"/>
      <c r="B298" s="94"/>
      <c r="C298" s="166"/>
      <c r="D298" s="94"/>
      <c r="E298" s="94"/>
      <c r="F298" s="96"/>
      <c r="G298" s="258"/>
    </row>
    <row r="299" spans="1:7" s="97" customFormat="1" x14ac:dyDescent="0.35">
      <c r="A299" s="94"/>
      <c r="B299" s="94"/>
      <c r="C299" s="166"/>
      <c r="D299" s="94"/>
      <c r="E299" s="94"/>
      <c r="F299" s="96"/>
      <c r="G299" s="258"/>
    </row>
    <row r="300" spans="1:7" s="97" customFormat="1" x14ac:dyDescent="0.35">
      <c r="A300" s="94"/>
      <c r="B300" s="94"/>
      <c r="C300" s="166"/>
      <c r="D300" s="94"/>
      <c r="E300" s="94"/>
      <c r="F300" s="96"/>
      <c r="G300" s="258"/>
    </row>
    <row r="301" spans="1:7" s="97" customFormat="1" x14ac:dyDescent="0.35">
      <c r="A301" s="94"/>
      <c r="B301" s="94"/>
      <c r="C301" s="166"/>
      <c r="D301" s="94"/>
      <c r="E301" s="94"/>
      <c r="F301" s="96"/>
      <c r="G301" s="258"/>
    </row>
    <row r="302" spans="1:7" s="97" customFormat="1" x14ac:dyDescent="0.35">
      <c r="A302" s="94"/>
      <c r="B302" s="94"/>
      <c r="C302" s="166"/>
      <c r="D302" s="94"/>
      <c r="E302" s="94"/>
      <c r="F302" s="96"/>
      <c r="G302" s="258"/>
    </row>
    <row r="303" spans="1:7" s="97" customFormat="1" x14ac:dyDescent="0.35">
      <c r="A303" s="94"/>
      <c r="B303" s="94"/>
      <c r="C303" s="166"/>
      <c r="D303" s="94"/>
      <c r="E303" s="94"/>
      <c r="F303" s="96"/>
      <c r="G303" s="258"/>
    </row>
    <row r="304" spans="1:7" s="97" customFormat="1" x14ac:dyDescent="0.35">
      <c r="A304" s="94"/>
      <c r="B304" s="94"/>
      <c r="C304" s="166"/>
      <c r="D304" s="94"/>
      <c r="E304" s="94"/>
      <c r="F304" s="96"/>
      <c r="G304" s="258"/>
    </row>
    <row r="305" spans="1:7" s="97" customFormat="1" x14ac:dyDescent="0.35">
      <c r="A305" s="94"/>
      <c r="B305" s="94"/>
      <c r="C305" s="166"/>
      <c r="D305" s="94"/>
      <c r="E305" s="94"/>
      <c r="F305" s="96"/>
      <c r="G305" s="258"/>
    </row>
    <row r="306" spans="1:7" s="97" customFormat="1" x14ac:dyDescent="0.35">
      <c r="A306" s="94"/>
      <c r="B306" s="94"/>
      <c r="C306" s="166"/>
      <c r="D306" s="94"/>
      <c r="E306" s="94"/>
      <c r="F306" s="96"/>
      <c r="G306" s="258"/>
    </row>
    <row r="307" spans="1:7" s="97" customFormat="1" x14ac:dyDescent="0.35">
      <c r="A307" s="94"/>
      <c r="B307" s="94"/>
      <c r="C307" s="166"/>
      <c r="D307" s="94"/>
      <c r="E307" s="94"/>
      <c r="F307" s="96"/>
      <c r="G307" s="258"/>
    </row>
    <row r="308" spans="1:7" s="97" customFormat="1" x14ac:dyDescent="0.35">
      <c r="A308" s="94"/>
      <c r="B308" s="94"/>
      <c r="C308" s="166"/>
      <c r="D308" s="94"/>
      <c r="E308" s="94"/>
      <c r="F308" s="96"/>
      <c r="G308" s="258"/>
    </row>
    <row r="309" spans="1:7" s="97" customFormat="1" x14ac:dyDescent="0.35">
      <c r="A309" s="94"/>
      <c r="B309" s="94"/>
      <c r="C309" s="166"/>
      <c r="D309" s="94"/>
      <c r="E309" s="94"/>
      <c r="F309" s="96"/>
      <c r="G309" s="258"/>
    </row>
    <row r="310" spans="1:7" s="97" customFormat="1" x14ac:dyDescent="0.35">
      <c r="A310" s="94"/>
      <c r="B310" s="94"/>
      <c r="C310" s="166"/>
      <c r="D310" s="94"/>
      <c r="E310" s="94"/>
      <c r="F310" s="96"/>
      <c r="G310" s="258"/>
    </row>
    <row r="311" spans="1:7" s="97" customFormat="1" x14ac:dyDescent="0.35">
      <c r="A311" s="94"/>
      <c r="B311" s="94"/>
      <c r="C311" s="166"/>
      <c r="D311" s="94"/>
      <c r="E311" s="94"/>
      <c r="F311" s="96"/>
      <c r="G311" s="258"/>
    </row>
    <row r="312" spans="1:7" s="97" customFormat="1" x14ac:dyDescent="0.35">
      <c r="A312" s="94"/>
      <c r="B312" s="94"/>
      <c r="C312" s="166"/>
      <c r="D312" s="94"/>
      <c r="E312" s="94"/>
      <c r="F312" s="96"/>
      <c r="G312" s="258"/>
    </row>
    <row r="313" spans="1:7" s="97" customFormat="1" x14ac:dyDescent="0.35">
      <c r="A313" s="94"/>
      <c r="B313" s="94"/>
      <c r="C313" s="166"/>
      <c r="D313" s="94"/>
      <c r="E313" s="94"/>
      <c r="F313" s="96"/>
      <c r="G313" s="258"/>
    </row>
    <row r="314" spans="1:7" s="97" customFormat="1" x14ac:dyDescent="0.35">
      <c r="A314" s="94"/>
      <c r="B314" s="94"/>
      <c r="C314" s="166"/>
      <c r="D314" s="94"/>
      <c r="E314" s="94"/>
      <c r="F314" s="96"/>
      <c r="G314" s="258"/>
    </row>
    <row r="315" spans="1:7" s="97" customFormat="1" x14ac:dyDescent="0.35">
      <c r="A315" s="94"/>
      <c r="B315" s="94"/>
      <c r="C315" s="166"/>
      <c r="D315" s="94"/>
      <c r="E315" s="94"/>
      <c r="F315" s="96"/>
      <c r="G315" s="258"/>
    </row>
    <row r="316" spans="1:7" s="97" customFormat="1" x14ac:dyDescent="0.35">
      <c r="A316" s="94"/>
      <c r="B316" s="94"/>
      <c r="C316" s="166"/>
      <c r="D316" s="94"/>
      <c r="E316" s="94"/>
      <c r="F316" s="96"/>
      <c r="G316" s="258"/>
    </row>
    <row r="317" spans="1:7" s="97" customFormat="1" x14ac:dyDescent="0.35">
      <c r="A317" s="94"/>
      <c r="B317" s="94"/>
      <c r="C317" s="166"/>
      <c r="D317" s="94"/>
      <c r="E317" s="94"/>
      <c r="F317" s="96"/>
      <c r="G317" s="258"/>
    </row>
    <row r="318" spans="1:7" s="97" customFormat="1" x14ac:dyDescent="0.35">
      <c r="A318" s="94"/>
      <c r="B318" s="94"/>
      <c r="C318" s="166"/>
      <c r="D318" s="94"/>
      <c r="E318" s="94"/>
      <c r="F318" s="96"/>
      <c r="G318" s="258"/>
    </row>
    <row r="319" spans="1:7" s="97" customFormat="1" x14ac:dyDescent="0.35">
      <c r="A319" s="94"/>
      <c r="B319" s="94"/>
      <c r="C319" s="166"/>
      <c r="D319" s="94"/>
      <c r="E319" s="94"/>
      <c r="F319" s="96"/>
      <c r="G319" s="258"/>
    </row>
    <row r="320" spans="1:7" s="97" customFormat="1" x14ac:dyDescent="0.35">
      <c r="A320" s="94"/>
      <c r="B320" s="94"/>
      <c r="C320" s="166"/>
      <c r="D320" s="94"/>
      <c r="E320" s="94"/>
      <c r="F320" s="96"/>
      <c r="G320" s="258"/>
    </row>
    <row r="321" spans="1:7" s="97" customFormat="1" x14ac:dyDescent="0.35">
      <c r="A321" s="94"/>
      <c r="B321" s="94"/>
      <c r="C321" s="166"/>
      <c r="D321" s="94"/>
      <c r="E321" s="94"/>
      <c r="F321" s="96"/>
      <c r="G321" s="258"/>
    </row>
    <row r="322" spans="1:7" s="97" customFormat="1" x14ac:dyDescent="0.35">
      <c r="A322" s="94"/>
      <c r="B322" s="94"/>
      <c r="C322" s="166"/>
      <c r="D322" s="94"/>
      <c r="E322" s="94"/>
      <c r="F322" s="96"/>
      <c r="G322" s="258"/>
    </row>
    <row r="323" spans="1:7" s="97" customFormat="1" x14ac:dyDescent="0.35">
      <c r="A323" s="94"/>
      <c r="B323" s="94"/>
      <c r="C323" s="166"/>
      <c r="D323" s="94"/>
      <c r="E323" s="94"/>
      <c r="F323" s="96"/>
      <c r="G323" s="258"/>
    </row>
    <row r="324" spans="1:7" s="97" customFormat="1" x14ac:dyDescent="0.35">
      <c r="A324" s="94"/>
      <c r="B324" s="94"/>
      <c r="C324" s="166"/>
      <c r="D324" s="94"/>
      <c r="E324" s="94"/>
      <c r="F324" s="96"/>
      <c r="G324" s="258"/>
    </row>
    <row r="325" spans="1:7" s="97" customFormat="1" x14ac:dyDescent="0.35">
      <c r="A325" s="94"/>
      <c r="B325" s="94"/>
      <c r="C325" s="166"/>
      <c r="D325" s="94"/>
      <c r="E325" s="94"/>
      <c r="F325" s="96"/>
      <c r="G325" s="258"/>
    </row>
    <row r="326" spans="1:7" s="97" customFormat="1" x14ac:dyDescent="0.35">
      <c r="A326" s="94"/>
      <c r="B326" s="94"/>
      <c r="C326" s="166"/>
      <c r="D326" s="94"/>
      <c r="E326" s="94"/>
      <c r="F326" s="96"/>
      <c r="G326" s="258"/>
    </row>
    <row r="327" spans="1:7" s="97" customFormat="1" x14ac:dyDescent="0.35">
      <c r="A327" s="94"/>
      <c r="B327" s="94"/>
      <c r="C327" s="166"/>
      <c r="D327" s="94"/>
      <c r="E327" s="94"/>
      <c r="F327" s="96"/>
      <c r="G327" s="258"/>
    </row>
  </sheetData>
  <mergeCells count="7">
    <mergeCell ref="A66:F66"/>
    <mergeCell ref="A1:B1"/>
    <mergeCell ref="C1:E1"/>
    <mergeCell ref="A2:B2"/>
    <mergeCell ref="C2:E2"/>
    <mergeCell ref="A3:B3"/>
    <mergeCell ref="C3:G3"/>
  </mergeCells>
  <pageMargins left="0.70866141732283505" right="0.39370078740157499" top="0.39370078740157499" bottom="0.70866141732283505" header="0" footer="0.31496062992126"/>
  <pageSetup paperSize="9" scale="59" firstPageNumber="168" fitToHeight="20" orientation="portrait"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D404B-791F-4852-8D3B-996056A3D9E1}">
  <dimension ref="A1:G68"/>
  <sheetViews>
    <sheetView view="pageBreakPreview" zoomScale="80" zoomScaleNormal="100" zoomScaleSheetLayoutView="80" workbookViewId="0">
      <selection activeCell="F52" sqref="F52"/>
    </sheetView>
  </sheetViews>
  <sheetFormatPr defaultColWidth="8.81640625" defaultRowHeight="14" x14ac:dyDescent="0.3"/>
  <cols>
    <col min="1" max="1" width="9.81640625" style="9" bestFit="1" customWidth="1"/>
    <col min="2" max="2" width="11.7265625" style="9" bestFit="1" customWidth="1"/>
    <col min="3" max="3" width="66.26953125" style="10" customWidth="1"/>
    <col min="4" max="4" width="7.7265625" style="9" customWidth="1"/>
    <col min="5" max="5" width="7.26953125" style="273" customWidth="1"/>
    <col min="6" max="6" width="22.54296875" style="276" customWidth="1"/>
    <col min="7" max="7" width="26.7265625" style="245" customWidth="1"/>
    <col min="8" max="16384" width="8.81640625" style="1"/>
  </cols>
  <sheetData>
    <row r="1" spans="1:7" s="27" customFormat="1" x14ac:dyDescent="0.35">
      <c r="A1" s="301" t="s">
        <v>0</v>
      </c>
      <c r="B1" s="301"/>
      <c r="C1" s="301" t="str">
        <f>'1-P''s &amp; G''s'!C1</f>
        <v>COUNCIL FOR GEOSECIENCE</v>
      </c>
      <c r="D1" s="301"/>
      <c r="E1" s="301"/>
      <c r="F1" s="26"/>
      <c r="G1" s="233"/>
    </row>
    <row r="2" spans="1:7" s="27" customFormat="1" x14ac:dyDescent="0.35">
      <c r="A2" s="301" t="s">
        <v>1</v>
      </c>
      <c r="B2" s="301"/>
      <c r="C2" s="301" t="str">
        <f>'1-P''s &amp; G''s'!C2</f>
        <v>CGS-2024-022S</v>
      </c>
      <c r="D2" s="301"/>
      <c r="E2" s="301"/>
      <c r="F2" s="28"/>
      <c r="G2" s="233"/>
    </row>
    <row r="3" spans="1:7" s="29" customFormat="1" ht="27.65" customHeight="1" x14ac:dyDescent="0.35">
      <c r="A3" s="301" t="s">
        <v>2</v>
      </c>
      <c r="B3" s="301"/>
      <c r="C3" s="304" t="str">
        <f>'1-P''s &amp; G''s'!C3:G3</f>
        <v>APPOINTMENT OF CONTRACTOR FOR THE IMPLEMENTATION OF INGRESS CONTROL MEASURES MODDERBEE CANAL PHASE 1</v>
      </c>
      <c r="D3" s="309"/>
      <c r="E3" s="309"/>
      <c r="F3" s="309"/>
      <c r="G3" s="309"/>
    </row>
    <row r="4" spans="1:7" s="29" customFormat="1" x14ac:dyDescent="0.35">
      <c r="A4" s="184"/>
      <c r="B4" s="184"/>
      <c r="C4" s="231" t="s">
        <v>236</v>
      </c>
      <c r="D4" s="137"/>
      <c r="E4" s="137"/>
      <c r="F4" s="184"/>
      <c r="G4" s="234"/>
    </row>
    <row r="5" spans="1:7" x14ac:dyDescent="0.3">
      <c r="A5" s="18" t="s">
        <v>120</v>
      </c>
      <c r="B5" s="18" t="s">
        <v>121</v>
      </c>
      <c r="C5" s="19" t="s">
        <v>5</v>
      </c>
      <c r="D5" s="19" t="s">
        <v>6</v>
      </c>
      <c r="E5" s="19" t="s">
        <v>122</v>
      </c>
      <c r="F5" s="20" t="s">
        <v>123</v>
      </c>
      <c r="G5" s="235" t="s">
        <v>9</v>
      </c>
    </row>
    <row r="6" spans="1:7" x14ac:dyDescent="0.3">
      <c r="A6" s="21"/>
      <c r="B6" s="21" t="s">
        <v>11</v>
      </c>
      <c r="C6" s="22"/>
      <c r="D6" s="23"/>
      <c r="E6" s="23"/>
      <c r="F6" s="274"/>
      <c r="G6" s="236"/>
    </row>
    <row r="7" spans="1:7" s="192" customFormat="1" ht="28" x14ac:dyDescent="0.35">
      <c r="A7" s="190">
        <v>3</v>
      </c>
      <c r="B7" s="191" t="s">
        <v>169</v>
      </c>
      <c r="C7" s="144" t="s">
        <v>237</v>
      </c>
      <c r="D7" s="190"/>
      <c r="E7" s="169"/>
      <c r="F7" s="275"/>
      <c r="G7" s="237"/>
    </row>
    <row r="8" spans="1:7" s="73" customFormat="1" x14ac:dyDescent="0.3">
      <c r="A8" s="80"/>
      <c r="B8" s="76"/>
      <c r="D8" s="47"/>
      <c r="E8" s="53"/>
      <c r="F8" s="81"/>
      <c r="G8" s="238"/>
    </row>
    <row r="9" spans="1:7" s="73" customFormat="1" x14ac:dyDescent="0.3">
      <c r="A9" s="80"/>
      <c r="B9" s="189"/>
      <c r="C9" s="86" t="s">
        <v>238</v>
      </c>
      <c r="D9" s="47"/>
      <c r="E9" s="53"/>
      <c r="F9" s="81"/>
      <c r="G9" s="238"/>
    </row>
    <row r="10" spans="1:7" s="73" customFormat="1" x14ac:dyDescent="0.3">
      <c r="A10" s="80"/>
      <c r="B10" s="189"/>
      <c r="C10" s="86"/>
      <c r="D10" s="47"/>
      <c r="E10" s="53"/>
      <c r="F10" s="81"/>
      <c r="G10" s="238"/>
    </row>
    <row r="11" spans="1:7" s="73" customFormat="1" ht="56" x14ac:dyDescent="0.3">
      <c r="A11" s="80"/>
      <c r="B11" s="189"/>
      <c r="C11" s="86" t="s">
        <v>239</v>
      </c>
      <c r="D11" s="47"/>
      <c r="E11" s="53"/>
      <c r="F11" s="81"/>
      <c r="G11" s="238"/>
    </row>
    <row r="12" spans="1:7" s="73" customFormat="1" x14ac:dyDescent="0.3">
      <c r="A12" s="80"/>
      <c r="B12" s="189"/>
      <c r="C12" s="86"/>
      <c r="D12" s="47"/>
      <c r="E12" s="53"/>
      <c r="F12" s="81"/>
      <c r="G12" s="238"/>
    </row>
    <row r="13" spans="1:7" s="73" customFormat="1" ht="42" x14ac:dyDescent="0.3">
      <c r="A13" s="80"/>
      <c r="B13" s="189"/>
      <c r="C13" s="86" t="s">
        <v>240</v>
      </c>
      <c r="D13" s="47"/>
      <c r="E13" s="53"/>
      <c r="F13" s="81"/>
      <c r="G13" s="238"/>
    </row>
    <row r="14" spans="1:7" s="73" customFormat="1" x14ac:dyDescent="0.3">
      <c r="A14" s="80"/>
      <c r="B14" s="189"/>
      <c r="C14" s="86"/>
      <c r="D14" s="47"/>
      <c r="E14" s="53"/>
      <c r="F14" s="81"/>
      <c r="G14" s="238"/>
    </row>
    <row r="15" spans="1:7" s="73" customFormat="1" ht="56" x14ac:dyDescent="0.3">
      <c r="A15" s="80"/>
      <c r="B15" s="189"/>
      <c r="C15" s="86" t="s">
        <v>241</v>
      </c>
      <c r="D15" s="47"/>
      <c r="E15" s="53"/>
      <c r="F15" s="81"/>
      <c r="G15" s="238"/>
    </row>
    <row r="16" spans="1:7" s="73" customFormat="1" x14ac:dyDescent="0.3">
      <c r="A16" s="80"/>
      <c r="B16" s="189"/>
      <c r="C16" s="86"/>
      <c r="D16" s="47"/>
      <c r="E16" s="53"/>
      <c r="F16" s="81"/>
      <c r="G16" s="238"/>
    </row>
    <row r="17" spans="1:7" s="73" customFormat="1" x14ac:dyDescent="0.3">
      <c r="A17" s="80"/>
      <c r="B17" s="189"/>
      <c r="C17" s="193" t="s">
        <v>244</v>
      </c>
      <c r="D17" s="47"/>
      <c r="E17" s="53"/>
      <c r="F17" s="81"/>
      <c r="G17" s="238"/>
    </row>
    <row r="18" spans="1:7" s="73" customFormat="1" ht="98" x14ac:dyDescent="0.3">
      <c r="A18" s="80"/>
      <c r="B18" s="189"/>
      <c r="C18" s="86" t="s">
        <v>242</v>
      </c>
      <c r="D18" s="47"/>
      <c r="E18" s="53"/>
      <c r="F18" s="81"/>
      <c r="G18" s="238"/>
    </row>
    <row r="19" spans="1:7" s="73" customFormat="1" x14ac:dyDescent="0.3">
      <c r="A19" s="80"/>
      <c r="B19" s="189"/>
      <c r="C19" s="86"/>
      <c r="D19" s="47"/>
      <c r="E19" s="53"/>
      <c r="F19" s="81"/>
      <c r="G19" s="238"/>
    </row>
    <row r="20" spans="1:7" s="73" customFormat="1" x14ac:dyDescent="0.3">
      <c r="A20" s="80"/>
      <c r="B20" s="189"/>
      <c r="C20" s="86" t="s">
        <v>243</v>
      </c>
      <c r="D20" s="47"/>
      <c r="E20" s="53"/>
      <c r="F20" s="81"/>
      <c r="G20" s="238"/>
    </row>
    <row r="21" spans="1:7" s="73" customFormat="1" ht="42" x14ac:dyDescent="0.3">
      <c r="A21" s="80"/>
      <c r="B21" s="189"/>
      <c r="C21" s="86" t="s">
        <v>245</v>
      </c>
      <c r="D21" s="47"/>
      <c r="E21" s="53"/>
      <c r="F21" s="81"/>
      <c r="G21" s="238"/>
    </row>
    <row r="22" spans="1:7" s="73" customFormat="1" x14ac:dyDescent="0.3">
      <c r="A22" s="80"/>
      <c r="B22" s="189"/>
      <c r="C22" s="86"/>
      <c r="D22" s="47"/>
      <c r="E22" s="53"/>
      <c r="F22" s="81"/>
      <c r="G22" s="238"/>
    </row>
    <row r="23" spans="1:7" s="73" customFormat="1" x14ac:dyDescent="0.3">
      <c r="A23" s="80"/>
      <c r="B23" s="189"/>
      <c r="C23" s="86"/>
      <c r="D23" s="47"/>
      <c r="E23" s="53"/>
      <c r="F23" s="81"/>
      <c r="G23" s="238"/>
    </row>
    <row r="24" spans="1:7" s="73" customFormat="1" ht="28" x14ac:dyDescent="0.3">
      <c r="A24" s="89">
        <v>3.1</v>
      </c>
      <c r="B24" s="196"/>
      <c r="C24" s="86" t="s">
        <v>246</v>
      </c>
      <c r="D24" s="47"/>
      <c r="E24" s="53"/>
      <c r="F24" s="81"/>
      <c r="G24" s="238"/>
    </row>
    <row r="25" spans="1:7" s="73" customFormat="1" x14ac:dyDescent="0.3">
      <c r="A25" s="89"/>
      <c r="B25" s="196"/>
      <c r="C25" s="86"/>
      <c r="D25" s="47"/>
      <c r="E25" s="53"/>
      <c r="F25" s="81"/>
      <c r="G25" s="238"/>
    </row>
    <row r="26" spans="1:7" s="73" customFormat="1" x14ac:dyDescent="0.3">
      <c r="A26" s="80" t="s">
        <v>193</v>
      </c>
      <c r="B26" s="196" t="s">
        <v>38</v>
      </c>
      <c r="C26" s="86" t="s">
        <v>259</v>
      </c>
      <c r="D26" s="43" t="s">
        <v>99</v>
      </c>
      <c r="E26" s="53">
        <v>4000</v>
      </c>
      <c r="F26" s="81"/>
      <c r="G26" s="238">
        <f>F26*E26</f>
        <v>0</v>
      </c>
    </row>
    <row r="27" spans="1:7" s="73" customFormat="1" x14ac:dyDescent="0.3">
      <c r="A27" s="89"/>
      <c r="B27" s="196"/>
      <c r="C27" s="86"/>
      <c r="D27" s="47"/>
      <c r="E27" s="53"/>
      <c r="F27" s="81"/>
      <c r="G27" s="238"/>
    </row>
    <row r="28" spans="1:7" s="73" customFormat="1" x14ac:dyDescent="0.3">
      <c r="A28" s="89">
        <v>3.2</v>
      </c>
      <c r="B28" s="196" t="s">
        <v>267</v>
      </c>
      <c r="C28" s="86" t="s">
        <v>247</v>
      </c>
      <c r="D28" s="47"/>
      <c r="E28" s="53"/>
      <c r="F28" s="81"/>
      <c r="G28" s="238"/>
    </row>
    <row r="29" spans="1:7" s="73" customFormat="1" x14ac:dyDescent="0.3">
      <c r="A29" s="80"/>
      <c r="B29" s="196"/>
      <c r="C29" s="86"/>
      <c r="D29" s="47"/>
      <c r="E29" s="53"/>
      <c r="F29" s="81"/>
      <c r="G29" s="238"/>
    </row>
    <row r="30" spans="1:7" s="73" customFormat="1" ht="31" x14ac:dyDescent="0.35">
      <c r="A30" s="80" t="s">
        <v>260</v>
      </c>
      <c r="B30" s="43" t="s">
        <v>22</v>
      </c>
      <c r="C30" s="194" t="s">
        <v>265</v>
      </c>
      <c r="D30" s="195" t="s">
        <v>99</v>
      </c>
      <c r="E30" s="53">
        <v>1300</v>
      </c>
      <c r="F30" s="52"/>
      <c r="G30" s="239">
        <f>E30*F30</f>
        <v>0</v>
      </c>
    </row>
    <row r="31" spans="1:7" s="73" customFormat="1" ht="15.5" x14ac:dyDescent="0.35">
      <c r="A31" s="80"/>
      <c r="B31" s="68"/>
      <c r="C31" s="194"/>
      <c r="D31" s="43"/>
      <c r="E31" s="53"/>
      <c r="F31" s="52"/>
      <c r="G31" s="239"/>
    </row>
    <row r="32" spans="1:7" s="73" customFormat="1" ht="15.5" x14ac:dyDescent="0.35">
      <c r="A32" s="89">
        <v>3.3</v>
      </c>
      <c r="B32" s="43"/>
      <c r="C32" s="194" t="s">
        <v>248</v>
      </c>
      <c r="D32" s="138"/>
      <c r="E32" s="53"/>
      <c r="F32" s="52"/>
      <c r="G32" s="239"/>
    </row>
    <row r="33" spans="1:7" s="73" customFormat="1" ht="15.5" x14ac:dyDescent="0.35">
      <c r="A33" s="80"/>
      <c r="B33" s="68"/>
      <c r="C33" s="194"/>
      <c r="D33" s="43"/>
      <c r="E33" s="53"/>
      <c r="F33" s="52"/>
      <c r="G33" s="239"/>
    </row>
    <row r="34" spans="1:7" s="73" customFormat="1" ht="15.5" x14ac:dyDescent="0.35">
      <c r="A34" s="80" t="s">
        <v>261</v>
      </c>
      <c r="B34" s="43" t="s">
        <v>22</v>
      </c>
      <c r="C34" s="194" t="s">
        <v>249</v>
      </c>
      <c r="D34" s="138" t="s">
        <v>99</v>
      </c>
      <c r="E34" s="53">
        <v>20</v>
      </c>
      <c r="F34" s="52"/>
      <c r="G34" s="239">
        <f>F34*E34</f>
        <v>0</v>
      </c>
    </row>
    <row r="35" spans="1:7" s="73" customFormat="1" ht="15.5" x14ac:dyDescent="0.35">
      <c r="A35" s="80"/>
      <c r="B35" s="68"/>
      <c r="C35" s="194"/>
      <c r="D35" s="138"/>
      <c r="E35" s="53"/>
      <c r="F35" s="52"/>
      <c r="G35" s="239"/>
    </row>
    <row r="36" spans="1:7" s="73" customFormat="1" ht="15.5" x14ac:dyDescent="0.35">
      <c r="A36" s="80" t="s">
        <v>262</v>
      </c>
      <c r="B36" s="43" t="s">
        <v>22</v>
      </c>
      <c r="C36" s="194" t="s">
        <v>250</v>
      </c>
      <c r="D36" s="138" t="s">
        <v>99</v>
      </c>
      <c r="E36" s="53">
        <v>5</v>
      </c>
      <c r="F36" s="52"/>
      <c r="G36" s="239">
        <f>F36*E36</f>
        <v>0</v>
      </c>
    </row>
    <row r="37" spans="1:7" s="73" customFormat="1" ht="15.5" x14ac:dyDescent="0.35">
      <c r="A37" s="80"/>
      <c r="B37" s="43"/>
      <c r="C37" s="194"/>
      <c r="D37" s="170"/>
      <c r="E37" s="53"/>
      <c r="F37" s="52"/>
      <c r="G37" s="239"/>
    </row>
    <row r="38" spans="1:7" s="171" customFormat="1" ht="15.5" x14ac:dyDescent="0.35">
      <c r="A38" s="80" t="s">
        <v>263</v>
      </c>
      <c r="B38" s="43" t="s">
        <v>22</v>
      </c>
      <c r="C38" s="194" t="s">
        <v>251</v>
      </c>
      <c r="D38" s="138" t="s">
        <v>99</v>
      </c>
      <c r="E38" s="53">
        <v>1</v>
      </c>
      <c r="F38" s="52"/>
      <c r="G38" s="239">
        <f>F38*E38</f>
        <v>0</v>
      </c>
    </row>
    <row r="39" spans="1:7" s="73" customFormat="1" ht="15.5" x14ac:dyDescent="0.35">
      <c r="A39" s="80"/>
      <c r="B39" s="43"/>
      <c r="C39" s="194"/>
      <c r="D39" s="138"/>
      <c r="E39" s="53"/>
      <c r="F39" s="52"/>
      <c r="G39" s="239"/>
    </row>
    <row r="40" spans="1:7" s="73" customFormat="1" ht="31" x14ac:dyDescent="0.35">
      <c r="A40" s="89">
        <v>3.4</v>
      </c>
      <c r="B40" s="43" t="s">
        <v>118</v>
      </c>
      <c r="C40" s="194" t="s">
        <v>252</v>
      </c>
      <c r="D40" s="195" t="s">
        <v>99</v>
      </c>
      <c r="E40" s="50">
        <v>1300</v>
      </c>
      <c r="F40" s="52"/>
      <c r="G40" s="239">
        <f>F40*E40</f>
        <v>0</v>
      </c>
    </row>
    <row r="41" spans="1:7" s="73" customFormat="1" x14ac:dyDescent="0.3">
      <c r="A41" s="80"/>
      <c r="B41" s="121"/>
      <c r="C41" s="150"/>
      <c r="D41" s="138"/>
      <c r="E41" s="122"/>
      <c r="F41" s="77"/>
      <c r="G41" s="240"/>
    </row>
    <row r="42" spans="1:7" s="73" customFormat="1" ht="28" x14ac:dyDescent="0.3">
      <c r="A42" s="89">
        <v>3.5</v>
      </c>
      <c r="B42" s="201" t="s">
        <v>266</v>
      </c>
      <c r="C42" s="202" t="s">
        <v>253</v>
      </c>
      <c r="D42" s="203" t="s">
        <v>99</v>
      </c>
      <c r="E42" s="204">
        <v>2000</v>
      </c>
      <c r="F42" s="203"/>
      <c r="G42" s="241">
        <f>F42*E42</f>
        <v>0</v>
      </c>
    </row>
    <row r="43" spans="1:7" s="73" customFormat="1" x14ac:dyDescent="0.3">
      <c r="A43" s="80"/>
      <c r="B43" s="201"/>
      <c r="C43" s="205"/>
      <c r="D43" s="204"/>
      <c r="E43" s="204"/>
      <c r="F43" s="203"/>
      <c r="G43" s="241"/>
    </row>
    <row r="44" spans="1:7" s="73" customFormat="1" x14ac:dyDescent="0.3">
      <c r="A44" s="89">
        <v>3.6</v>
      </c>
      <c r="B44" s="201"/>
      <c r="C44" s="205" t="s">
        <v>254</v>
      </c>
      <c r="D44" s="204"/>
      <c r="E44" s="204"/>
      <c r="F44" s="203"/>
      <c r="G44" s="241"/>
    </row>
    <row r="45" spans="1:7" s="73" customFormat="1" x14ac:dyDescent="0.3">
      <c r="A45" s="80"/>
      <c r="B45" s="201"/>
      <c r="C45" s="205"/>
      <c r="D45" s="204"/>
      <c r="E45" s="204"/>
      <c r="F45" s="203"/>
      <c r="G45" s="241"/>
    </row>
    <row r="46" spans="1:7" s="73" customFormat="1" ht="28" x14ac:dyDescent="0.3">
      <c r="A46" s="80"/>
      <c r="B46" s="201"/>
      <c r="C46" s="202" t="s">
        <v>255</v>
      </c>
      <c r="D46" s="204"/>
      <c r="E46" s="204"/>
      <c r="F46" s="203"/>
      <c r="G46" s="241"/>
    </row>
    <row r="47" spans="1:7" s="73" customFormat="1" x14ac:dyDescent="0.3">
      <c r="A47" s="80"/>
      <c r="B47" s="201"/>
      <c r="C47" s="205"/>
      <c r="D47" s="204"/>
      <c r="E47" s="204"/>
      <c r="F47" s="203"/>
      <c r="G47" s="241"/>
    </row>
    <row r="48" spans="1:7" s="73" customFormat="1" x14ac:dyDescent="0.3">
      <c r="A48" s="80" t="s">
        <v>198</v>
      </c>
      <c r="B48" s="201" t="s">
        <v>42</v>
      </c>
      <c r="C48" s="202" t="s">
        <v>256</v>
      </c>
      <c r="D48" s="203" t="s">
        <v>99</v>
      </c>
      <c r="E48" s="204">
        <v>2000</v>
      </c>
      <c r="F48" s="203"/>
      <c r="G48" s="241">
        <f>F48*E48</f>
        <v>0</v>
      </c>
    </row>
    <row r="49" spans="1:7" s="73" customFormat="1" x14ac:dyDescent="0.3">
      <c r="A49" s="80"/>
      <c r="B49" s="201"/>
      <c r="C49" s="205"/>
      <c r="D49" s="204"/>
      <c r="E49" s="204"/>
      <c r="F49" s="203"/>
      <c r="G49" s="241"/>
    </row>
    <row r="50" spans="1:7" s="73" customFormat="1" x14ac:dyDescent="0.3">
      <c r="A50" s="89">
        <v>3.7</v>
      </c>
      <c r="B50" s="201"/>
      <c r="C50" s="205" t="s">
        <v>257</v>
      </c>
      <c r="D50" s="204"/>
      <c r="E50" s="204"/>
      <c r="F50" s="203"/>
      <c r="G50" s="241"/>
    </row>
    <row r="51" spans="1:7" s="73" customFormat="1" x14ac:dyDescent="0.3">
      <c r="A51" s="80"/>
      <c r="B51" s="201"/>
      <c r="C51" s="205"/>
      <c r="D51" s="204"/>
      <c r="E51" s="204"/>
      <c r="F51" s="203"/>
      <c r="G51" s="241"/>
    </row>
    <row r="52" spans="1:7" s="73" customFormat="1" ht="42" x14ac:dyDescent="0.3">
      <c r="A52" s="80" t="s">
        <v>264</v>
      </c>
      <c r="B52" s="201" t="s">
        <v>38</v>
      </c>
      <c r="C52" s="206" t="s">
        <v>258</v>
      </c>
      <c r="D52" s="232" t="s">
        <v>200</v>
      </c>
      <c r="E52" s="207">
        <v>4000</v>
      </c>
      <c r="F52" s="208"/>
      <c r="G52" s="242">
        <f>F52*E52</f>
        <v>0</v>
      </c>
    </row>
    <row r="53" spans="1:7" s="73" customFormat="1" x14ac:dyDescent="0.3">
      <c r="A53" s="80"/>
      <c r="B53" s="57"/>
      <c r="C53" s="278"/>
      <c r="D53" s="279"/>
      <c r="E53" s="280"/>
      <c r="F53" s="281"/>
      <c r="G53" s="282"/>
    </row>
    <row r="54" spans="1:7" s="73" customFormat="1" x14ac:dyDescent="0.3">
      <c r="A54" s="80"/>
      <c r="B54" s="57"/>
      <c r="C54" s="278"/>
      <c r="D54" s="279"/>
      <c r="E54" s="280"/>
      <c r="F54" s="281"/>
      <c r="G54" s="282"/>
    </row>
    <row r="55" spans="1:7" s="73" customFormat="1" x14ac:dyDescent="0.3">
      <c r="A55" s="80"/>
      <c r="B55" s="57"/>
      <c r="C55" s="278"/>
      <c r="D55" s="279"/>
      <c r="E55" s="280"/>
      <c r="F55" s="281"/>
      <c r="G55" s="282"/>
    </row>
    <row r="56" spans="1:7" s="73" customFormat="1" x14ac:dyDescent="0.3">
      <c r="A56" s="80"/>
      <c r="B56" s="57"/>
      <c r="C56" s="278"/>
      <c r="D56" s="279"/>
      <c r="E56" s="280"/>
      <c r="F56" s="281"/>
      <c r="G56" s="282"/>
    </row>
    <row r="57" spans="1:7" s="73" customFormat="1" x14ac:dyDescent="0.3">
      <c r="A57" s="80"/>
      <c r="B57" s="57"/>
      <c r="C57" s="278"/>
      <c r="D57" s="279"/>
      <c r="E57" s="280"/>
      <c r="F57" s="281"/>
      <c r="G57" s="282"/>
    </row>
    <row r="58" spans="1:7" s="73" customFormat="1" x14ac:dyDescent="0.3">
      <c r="A58" s="80"/>
      <c r="B58" s="57"/>
      <c r="C58" s="278"/>
      <c r="D58" s="279"/>
      <c r="E58" s="280"/>
      <c r="F58" s="281"/>
      <c r="G58" s="282"/>
    </row>
    <row r="59" spans="1:7" s="73" customFormat="1" x14ac:dyDescent="0.3">
      <c r="A59" s="80"/>
      <c r="B59" s="197"/>
      <c r="C59" s="200"/>
      <c r="D59" s="197"/>
      <c r="E59" s="198"/>
      <c r="F59" s="199"/>
      <c r="G59" s="243"/>
    </row>
    <row r="60" spans="1:7" ht="22.15" customHeight="1" x14ac:dyDescent="0.3">
      <c r="A60" s="306" t="s">
        <v>101</v>
      </c>
      <c r="B60" s="306"/>
      <c r="C60" s="306"/>
      <c r="D60" s="306"/>
      <c r="E60" s="306"/>
      <c r="F60" s="306"/>
      <c r="G60" s="244">
        <f>SUM(G8:G59)</f>
        <v>0</v>
      </c>
    </row>
    <row r="68" spans="3:3" x14ac:dyDescent="0.3">
      <c r="C68" s="10" t="s">
        <v>170</v>
      </c>
    </row>
  </sheetData>
  <mergeCells count="7">
    <mergeCell ref="A60:F60"/>
    <mergeCell ref="A1:B1"/>
    <mergeCell ref="C1:E1"/>
    <mergeCell ref="A2:B2"/>
    <mergeCell ref="C2:E2"/>
    <mergeCell ref="A3:B3"/>
    <mergeCell ref="C3:G3"/>
  </mergeCells>
  <pageMargins left="0.70866141732283505" right="0.39370078740157499" top="0.39370078740157499" bottom="0.70866141732283505" header="0" footer="0.31496062992126"/>
  <pageSetup paperSize="9" scale="59" firstPageNumber="174" fitToHeight="7" orientation="portrait" useFirstPageNumber="1" r:id="rId1"/>
  <rowBreaks count="1" manualBreakCount="1">
    <brk id="73"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04F08-7D31-43DF-880A-A174A23B1326}">
  <dimension ref="A1:G142"/>
  <sheetViews>
    <sheetView view="pageBreakPreview" zoomScale="80" zoomScaleNormal="100" zoomScaleSheetLayoutView="80" workbookViewId="0">
      <selection activeCell="L124" sqref="L124"/>
    </sheetView>
  </sheetViews>
  <sheetFormatPr defaultColWidth="8.81640625" defaultRowHeight="14" x14ac:dyDescent="0.3"/>
  <cols>
    <col min="1" max="1" width="9.81640625" style="9" bestFit="1" customWidth="1"/>
    <col min="2" max="2" width="11.7265625" style="9" bestFit="1" customWidth="1"/>
    <col min="3" max="3" width="67.7265625" style="10" customWidth="1"/>
    <col min="4" max="4" width="6" style="272" bestFit="1" customWidth="1"/>
    <col min="5" max="5" width="7.54296875" style="273" customWidth="1"/>
    <col min="6" max="6" width="26.7265625" style="11" customWidth="1"/>
    <col min="7" max="7" width="25.7265625" style="245" customWidth="1"/>
    <col min="8" max="16384" width="8.81640625" style="1"/>
  </cols>
  <sheetData>
    <row r="1" spans="1:7" s="27" customFormat="1" x14ac:dyDescent="0.35">
      <c r="A1" s="301" t="s">
        <v>0</v>
      </c>
      <c r="B1" s="301"/>
      <c r="C1" s="301" t="str">
        <f>'1-P''s &amp; G''s'!C1</f>
        <v>COUNCIL FOR GEOSECIENCE</v>
      </c>
      <c r="D1" s="301"/>
      <c r="E1" s="301"/>
      <c r="F1" s="26"/>
      <c r="G1" s="246"/>
    </row>
    <row r="2" spans="1:7" s="27" customFormat="1" x14ac:dyDescent="0.35">
      <c r="A2" s="301" t="s">
        <v>1</v>
      </c>
      <c r="B2" s="301"/>
      <c r="C2" s="301" t="str">
        <f>'1-P''s &amp; G''s'!C2</f>
        <v>CGS-2024-022S</v>
      </c>
      <c r="D2" s="301"/>
      <c r="E2" s="301"/>
      <c r="F2" s="28"/>
      <c r="G2" s="247"/>
    </row>
    <row r="3" spans="1:7" s="29" customFormat="1" ht="14.5" customHeight="1" x14ac:dyDescent="0.35">
      <c r="A3" s="301" t="s">
        <v>2</v>
      </c>
      <c r="B3" s="301"/>
      <c r="C3" s="304" t="str">
        <f>'1-P''s &amp; G''s'!C3:G3</f>
        <v>APPOINTMENT OF CONTRACTOR FOR THE IMPLEMENTATION OF INGRESS CONTROL MEASURES MODDERBEE CANAL PHASE 1</v>
      </c>
      <c r="D3" s="305"/>
      <c r="E3" s="305"/>
      <c r="F3" s="305"/>
      <c r="G3" s="305"/>
    </row>
    <row r="4" spans="1:7" s="29" customFormat="1" x14ac:dyDescent="0.35">
      <c r="A4" s="137"/>
      <c r="B4" s="184"/>
      <c r="C4" s="167" t="s">
        <v>387</v>
      </c>
      <c r="D4" s="137"/>
      <c r="E4" s="137"/>
      <c r="F4" s="137"/>
      <c r="G4" s="259"/>
    </row>
    <row r="5" spans="1:7" x14ac:dyDescent="0.3">
      <c r="A5" s="18" t="s">
        <v>120</v>
      </c>
      <c r="B5" s="18" t="s">
        <v>121</v>
      </c>
      <c r="C5" s="19" t="s">
        <v>5</v>
      </c>
      <c r="D5" s="228" t="s">
        <v>6</v>
      </c>
      <c r="E5" s="19" t="s">
        <v>122</v>
      </c>
      <c r="F5" s="20" t="s">
        <v>123</v>
      </c>
      <c r="G5" s="235" t="s">
        <v>9</v>
      </c>
    </row>
    <row r="6" spans="1:7" x14ac:dyDescent="0.3">
      <c r="A6" s="21"/>
      <c r="B6" s="21" t="s">
        <v>11</v>
      </c>
      <c r="C6" s="22"/>
      <c r="D6" s="271"/>
      <c r="E6" s="23"/>
      <c r="F6" s="24"/>
      <c r="G6" s="236"/>
    </row>
    <row r="7" spans="1:7" x14ac:dyDescent="0.3">
      <c r="A7" s="4">
        <v>5</v>
      </c>
      <c r="B7" s="2" t="s">
        <v>14</v>
      </c>
      <c r="C7" s="3"/>
      <c r="D7" s="190"/>
      <c r="E7" s="6"/>
      <c r="F7" s="5"/>
      <c r="G7" s="260"/>
    </row>
    <row r="8" spans="1:7" s="73" customFormat="1" x14ac:dyDescent="0.3">
      <c r="A8" s="80"/>
      <c r="B8" s="68" t="s">
        <v>268</v>
      </c>
      <c r="C8" s="144" t="s">
        <v>314</v>
      </c>
      <c r="D8" s="47"/>
      <c r="E8" s="53"/>
      <c r="F8" s="81"/>
      <c r="G8" s="261"/>
    </row>
    <row r="9" spans="1:7" s="73" customFormat="1" x14ac:dyDescent="0.3">
      <c r="A9" s="80"/>
      <c r="B9" s="31"/>
      <c r="C9" s="144"/>
      <c r="D9" s="47"/>
      <c r="E9" s="53"/>
      <c r="F9" s="81"/>
      <c r="G9" s="261"/>
    </row>
    <row r="10" spans="1:7" s="73" customFormat="1" x14ac:dyDescent="0.3">
      <c r="A10" s="80"/>
      <c r="B10" s="31"/>
      <c r="C10" s="144" t="s">
        <v>274</v>
      </c>
      <c r="D10" s="47"/>
      <c r="E10" s="53"/>
      <c r="F10" s="81"/>
      <c r="G10" s="261"/>
    </row>
    <row r="11" spans="1:7" s="73" customFormat="1" x14ac:dyDescent="0.3">
      <c r="A11" s="80"/>
      <c r="B11" s="31"/>
      <c r="C11" s="144"/>
      <c r="D11" s="47"/>
      <c r="E11" s="53"/>
      <c r="F11" s="81"/>
      <c r="G11" s="261"/>
    </row>
    <row r="12" spans="1:7" s="73" customFormat="1" ht="84" x14ac:dyDescent="0.3">
      <c r="A12" s="80"/>
      <c r="B12" s="31"/>
      <c r="C12" s="144" t="s">
        <v>275</v>
      </c>
      <c r="D12" s="47"/>
      <c r="E12" s="53"/>
      <c r="F12" s="81"/>
      <c r="G12" s="261"/>
    </row>
    <row r="13" spans="1:7" s="73" customFormat="1" x14ac:dyDescent="0.3">
      <c r="A13" s="80"/>
      <c r="B13" s="31"/>
      <c r="C13" s="160"/>
      <c r="D13" s="47"/>
      <c r="E13" s="53"/>
      <c r="F13" s="81"/>
      <c r="G13" s="261"/>
    </row>
    <row r="14" spans="1:7" s="73" customFormat="1" x14ac:dyDescent="0.3">
      <c r="A14" s="80"/>
      <c r="B14" s="31"/>
      <c r="C14" s="217" t="s">
        <v>281</v>
      </c>
      <c r="D14" s="47"/>
      <c r="E14" s="53"/>
      <c r="F14" s="81"/>
      <c r="G14" s="261"/>
    </row>
    <row r="15" spans="1:7" s="73" customFormat="1" x14ac:dyDescent="0.3">
      <c r="A15" s="80">
        <v>5.0999999999999996</v>
      </c>
      <c r="B15" s="31"/>
      <c r="C15" s="217" t="s">
        <v>282</v>
      </c>
      <c r="D15" s="47"/>
      <c r="E15" s="53"/>
      <c r="F15" s="81"/>
      <c r="G15" s="261"/>
    </row>
    <row r="16" spans="1:7" s="73" customFormat="1" ht="15.5" x14ac:dyDescent="0.35">
      <c r="A16" s="80"/>
      <c r="B16" s="31"/>
      <c r="C16" s="194"/>
      <c r="D16" s="47"/>
      <c r="E16" s="53"/>
      <c r="F16" s="81"/>
      <c r="G16" s="261"/>
    </row>
    <row r="17" spans="1:7" s="73" customFormat="1" ht="31" x14ac:dyDescent="0.35">
      <c r="A17" s="80"/>
      <c r="B17" s="30"/>
      <c r="C17" s="194" t="s">
        <v>276</v>
      </c>
      <c r="D17" s="47"/>
      <c r="E17" s="53"/>
      <c r="F17" s="81"/>
      <c r="G17" s="261"/>
    </row>
    <row r="18" spans="1:7" s="73" customFormat="1" ht="15.5" x14ac:dyDescent="0.35">
      <c r="A18" s="80"/>
      <c r="B18" s="31"/>
      <c r="C18" s="194"/>
      <c r="D18" s="47"/>
      <c r="E18" s="53"/>
      <c r="F18" s="81"/>
      <c r="G18" s="261"/>
    </row>
    <row r="19" spans="1:7" s="73" customFormat="1" ht="15.5" x14ac:dyDescent="0.35">
      <c r="A19" s="80" t="s">
        <v>300</v>
      </c>
      <c r="B19" s="30" t="s">
        <v>22</v>
      </c>
      <c r="C19" s="194" t="s">
        <v>277</v>
      </c>
      <c r="D19" s="43" t="s">
        <v>99</v>
      </c>
      <c r="E19" s="53">
        <v>40</v>
      </c>
      <c r="F19" s="81"/>
      <c r="G19" s="261">
        <f>F19*E19</f>
        <v>0</v>
      </c>
    </row>
    <row r="20" spans="1:7" s="73" customFormat="1" ht="15.5" x14ac:dyDescent="0.35">
      <c r="A20" s="80"/>
      <c r="B20" s="31"/>
      <c r="C20" s="194"/>
      <c r="D20" s="47"/>
      <c r="E20" s="53"/>
      <c r="F20" s="81"/>
      <c r="G20" s="261"/>
    </row>
    <row r="21" spans="1:7" s="73" customFormat="1" ht="15.5" x14ac:dyDescent="0.35">
      <c r="A21" s="80" t="s">
        <v>301</v>
      </c>
      <c r="B21" s="30" t="s">
        <v>22</v>
      </c>
      <c r="C21" s="194" t="s">
        <v>278</v>
      </c>
      <c r="D21" s="43" t="s">
        <v>99</v>
      </c>
      <c r="E21" s="53">
        <v>1</v>
      </c>
      <c r="F21" s="81"/>
      <c r="G21" s="261">
        <f>F21*E21</f>
        <v>0</v>
      </c>
    </row>
    <row r="22" spans="1:7" s="73" customFormat="1" ht="15.5" x14ac:dyDescent="0.35">
      <c r="A22" s="80"/>
      <c r="B22" s="31"/>
      <c r="C22" s="194"/>
      <c r="D22" s="47"/>
      <c r="E22" s="53"/>
      <c r="F22" s="81"/>
      <c r="G22" s="261"/>
    </row>
    <row r="23" spans="1:7" s="73" customFormat="1" x14ac:dyDescent="0.3">
      <c r="A23" s="80">
        <v>5.2</v>
      </c>
      <c r="B23" s="31"/>
      <c r="C23" s="216" t="s">
        <v>254</v>
      </c>
      <c r="D23" s="47"/>
      <c r="E23" s="53"/>
      <c r="F23" s="81"/>
      <c r="G23" s="261"/>
    </row>
    <row r="24" spans="1:7" s="73" customFormat="1" ht="15.5" x14ac:dyDescent="0.35">
      <c r="A24" s="80"/>
      <c r="B24" s="31"/>
      <c r="C24" s="194"/>
      <c r="D24" s="47"/>
      <c r="E24" s="53"/>
      <c r="F24" s="81"/>
      <c r="G24" s="261"/>
    </row>
    <row r="25" spans="1:7" s="73" customFormat="1" ht="28" x14ac:dyDescent="0.3">
      <c r="A25" s="80"/>
      <c r="B25" s="31"/>
      <c r="C25" s="213" t="s">
        <v>255</v>
      </c>
      <c r="D25" s="47"/>
      <c r="E25" s="53"/>
      <c r="F25" s="81"/>
      <c r="G25" s="261"/>
    </row>
    <row r="26" spans="1:7" s="73" customFormat="1" x14ac:dyDescent="0.3">
      <c r="A26" s="80"/>
      <c r="B26" s="31"/>
      <c r="C26" s="213"/>
      <c r="D26" s="47"/>
      <c r="E26" s="53"/>
      <c r="F26" s="81"/>
      <c r="G26" s="261"/>
    </row>
    <row r="27" spans="1:7" s="73" customFormat="1" x14ac:dyDescent="0.3">
      <c r="A27" s="80" t="s">
        <v>302</v>
      </c>
      <c r="B27" s="30" t="s">
        <v>42</v>
      </c>
      <c r="C27" s="213" t="s">
        <v>256</v>
      </c>
      <c r="D27" s="43" t="s">
        <v>99</v>
      </c>
      <c r="E27" s="53">
        <v>500</v>
      </c>
      <c r="F27" s="81"/>
      <c r="G27" s="261">
        <f>F27*E27</f>
        <v>0</v>
      </c>
    </row>
    <row r="28" spans="1:7" s="73" customFormat="1" x14ac:dyDescent="0.3">
      <c r="A28" s="80"/>
      <c r="B28" s="31"/>
      <c r="C28" s="214"/>
      <c r="D28" s="47"/>
      <c r="E28" s="53"/>
      <c r="F28" s="81"/>
      <c r="G28" s="261"/>
    </row>
    <row r="29" spans="1:7" s="73" customFormat="1" ht="15.5" x14ac:dyDescent="0.35">
      <c r="A29" s="80">
        <v>5.3</v>
      </c>
      <c r="B29" s="31"/>
      <c r="C29" s="218" t="s">
        <v>279</v>
      </c>
      <c r="D29" s="47"/>
      <c r="E29" s="53"/>
      <c r="F29" s="81"/>
      <c r="G29" s="261"/>
    </row>
    <row r="30" spans="1:7" s="73" customFormat="1" ht="15.5" x14ac:dyDescent="0.35">
      <c r="A30" s="80"/>
      <c r="B30" s="31"/>
      <c r="C30" s="194" t="s">
        <v>299</v>
      </c>
      <c r="D30" s="47"/>
      <c r="E30" s="53"/>
      <c r="F30" s="81"/>
      <c r="G30" s="261"/>
    </row>
    <row r="31" spans="1:7" s="73" customFormat="1" ht="15.5" x14ac:dyDescent="0.35">
      <c r="A31" s="80"/>
      <c r="B31" s="31"/>
      <c r="C31" s="194"/>
      <c r="D31" s="47"/>
      <c r="E31" s="53"/>
      <c r="F31" s="81"/>
      <c r="G31" s="261"/>
    </row>
    <row r="32" spans="1:7" s="73" customFormat="1" ht="31" x14ac:dyDescent="0.35">
      <c r="A32" s="80" t="s">
        <v>303</v>
      </c>
      <c r="B32" s="30" t="s">
        <v>106</v>
      </c>
      <c r="C32" s="215" t="s">
        <v>280</v>
      </c>
      <c r="D32" s="43" t="s">
        <v>113</v>
      </c>
      <c r="E32" s="53">
        <v>56</v>
      </c>
      <c r="F32" s="81"/>
      <c r="G32" s="261">
        <f>F32*E32</f>
        <v>0</v>
      </c>
    </row>
    <row r="33" spans="1:7" s="73" customFormat="1" x14ac:dyDescent="0.3">
      <c r="A33" s="80"/>
      <c r="B33" s="31"/>
      <c r="C33" s="144"/>
      <c r="D33" s="47"/>
      <c r="E33" s="53"/>
      <c r="F33" s="81"/>
      <c r="G33" s="261"/>
    </row>
    <row r="34" spans="1:7" s="73" customFormat="1" ht="15.5" x14ac:dyDescent="0.35">
      <c r="A34" s="80">
        <v>5.4</v>
      </c>
      <c r="B34" s="31"/>
      <c r="C34" s="219" t="s">
        <v>257</v>
      </c>
      <c r="D34" s="47"/>
      <c r="E34" s="53"/>
      <c r="F34" s="81"/>
      <c r="G34" s="261"/>
    </row>
    <row r="35" spans="1:7" s="73" customFormat="1" ht="15.5" x14ac:dyDescent="0.35">
      <c r="A35" s="80"/>
      <c r="B35" s="31"/>
      <c r="C35" s="210"/>
      <c r="D35" s="47"/>
      <c r="E35" s="53"/>
      <c r="F35" s="81"/>
      <c r="G35" s="261"/>
    </row>
    <row r="36" spans="1:7" s="73" customFormat="1" ht="46.5" x14ac:dyDescent="0.35">
      <c r="A36" s="80" t="s">
        <v>304</v>
      </c>
      <c r="B36" s="30" t="s">
        <v>38</v>
      </c>
      <c r="C36" s="211" t="s">
        <v>258</v>
      </c>
      <c r="D36" s="43" t="s">
        <v>200</v>
      </c>
      <c r="E36" s="53">
        <v>130</v>
      </c>
      <c r="F36" s="81"/>
      <c r="G36" s="261">
        <f>F36*E36</f>
        <v>0</v>
      </c>
    </row>
    <row r="37" spans="1:7" s="73" customFormat="1" ht="15.5" x14ac:dyDescent="0.35">
      <c r="A37" s="80"/>
      <c r="B37" s="31"/>
      <c r="C37" s="211"/>
      <c r="D37" s="47"/>
      <c r="E37" s="53"/>
      <c r="F37" s="81"/>
      <c r="G37" s="261"/>
    </row>
    <row r="38" spans="1:7" s="73" customFormat="1" ht="15.5" x14ac:dyDescent="0.35">
      <c r="A38" s="80">
        <v>5.5</v>
      </c>
      <c r="B38" s="30" t="s">
        <v>38</v>
      </c>
      <c r="C38" s="212" t="s">
        <v>283</v>
      </c>
      <c r="D38" s="43" t="s">
        <v>99</v>
      </c>
      <c r="E38" s="53">
        <v>40</v>
      </c>
      <c r="F38" s="81"/>
      <c r="G38" s="261">
        <f>F38*E38</f>
        <v>0</v>
      </c>
    </row>
    <row r="39" spans="1:7" s="73" customFormat="1" ht="15.5" x14ac:dyDescent="0.35">
      <c r="A39" s="80"/>
      <c r="B39" s="31"/>
      <c r="C39" s="212"/>
      <c r="D39" s="47"/>
      <c r="E39" s="53"/>
      <c r="F39" s="81"/>
      <c r="G39" s="261"/>
    </row>
    <row r="40" spans="1:7" s="73" customFormat="1" ht="31" x14ac:dyDescent="0.35">
      <c r="A40" s="80" t="s">
        <v>305</v>
      </c>
      <c r="B40" s="30" t="s">
        <v>38</v>
      </c>
      <c r="C40" s="211" t="s">
        <v>284</v>
      </c>
      <c r="D40" s="43" t="s">
        <v>99</v>
      </c>
      <c r="E40" s="53">
        <v>10</v>
      </c>
      <c r="F40" s="81"/>
      <c r="G40" s="261">
        <f>F40*E40</f>
        <v>0</v>
      </c>
    </row>
    <row r="41" spans="1:7" s="73" customFormat="1" ht="15.5" x14ac:dyDescent="0.35">
      <c r="A41" s="80"/>
      <c r="B41" s="31"/>
      <c r="C41" s="211"/>
      <c r="D41" s="47"/>
      <c r="E41" s="53"/>
      <c r="F41" s="81"/>
      <c r="G41" s="261"/>
    </row>
    <row r="42" spans="1:7" s="73" customFormat="1" ht="15.5" x14ac:dyDescent="0.35">
      <c r="A42" s="80" t="s">
        <v>306</v>
      </c>
      <c r="B42" s="196" t="s">
        <v>38</v>
      </c>
      <c r="C42" s="210" t="s">
        <v>285</v>
      </c>
      <c r="D42" s="43" t="s">
        <v>99</v>
      </c>
      <c r="E42" s="53">
        <v>10</v>
      </c>
      <c r="F42" s="81"/>
      <c r="G42" s="261">
        <f>F42*E42</f>
        <v>0</v>
      </c>
    </row>
    <row r="43" spans="1:7" s="73" customFormat="1" ht="15.5" x14ac:dyDescent="0.35">
      <c r="A43" s="80"/>
      <c r="B43" s="43"/>
      <c r="C43" s="194"/>
      <c r="D43" s="50"/>
      <c r="E43" s="51"/>
      <c r="F43" s="52"/>
      <c r="G43" s="253"/>
    </row>
    <row r="44" spans="1:7" s="73" customFormat="1" ht="15.5" x14ac:dyDescent="0.35">
      <c r="A44" s="80">
        <v>5.6</v>
      </c>
      <c r="B44" s="68"/>
      <c r="C44" s="220" t="s">
        <v>286</v>
      </c>
      <c r="D44" s="195"/>
      <c r="E44" s="53"/>
      <c r="F44" s="52"/>
      <c r="G44" s="253"/>
    </row>
    <row r="45" spans="1:7" s="73" customFormat="1" ht="15.5" x14ac:dyDescent="0.35">
      <c r="A45" s="80"/>
      <c r="B45" s="68"/>
      <c r="C45" s="210"/>
      <c r="D45" s="195"/>
      <c r="E45" s="53"/>
      <c r="F45" s="52"/>
      <c r="G45" s="253"/>
    </row>
    <row r="46" spans="1:7" s="73" customFormat="1" ht="15.5" x14ac:dyDescent="0.35">
      <c r="A46" s="80" t="s">
        <v>307</v>
      </c>
      <c r="B46" s="43" t="s">
        <v>158</v>
      </c>
      <c r="C46" s="194" t="s">
        <v>287</v>
      </c>
      <c r="D46" s="195" t="s">
        <v>99</v>
      </c>
      <c r="E46" s="53">
        <v>15</v>
      </c>
      <c r="F46" s="52"/>
      <c r="G46" s="253">
        <f>F46*E46</f>
        <v>0</v>
      </c>
    </row>
    <row r="47" spans="1:7" s="73" customFormat="1" ht="15.5" x14ac:dyDescent="0.35">
      <c r="A47" s="80"/>
      <c r="B47" s="68"/>
      <c r="C47" s="194"/>
      <c r="D47" s="195"/>
      <c r="E47" s="53"/>
      <c r="F47" s="52"/>
      <c r="G47" s="253"/>
    </row>
    <row r="48" spans="1:7" s="73" customFormat="1" ht="15.5" x14ac:dyDescent="0.35">
      <c r="A48" s="80" t="s">
        <v>308</v>
      </c>
      <c r="B48" s="43" t="s">
        <v>55</v>
      </c>
      <c r="C48" s="194" t="s">
        <v>288</v>
      </c>
      <c r="D48" s="195" t="s">
        <v>99</v>
      </c>
      <c r="E48" s="53">
        <v>25</v>
      </c>
      <c r="F48" s="52"/>
      <c r="G48" s="253">
        <f>F48*E48</f>
        <v>0</v>
      </c>
    </row>
    <row r="49" spans="1:7" s="73" customFormat="1" ht="15.5" x14ac:dyDescent="0.35">
      <c r="A49" s="80"/>
      <c r="B49" s="43"/>
      <c r="C49" s="194"/>
      <c r="D49" s="195"/>
      <c r="E49" s="53"/>
      <c r="F49" s="52"/>
      <c r="G49" s="253"/>
    </row>
    <row r="50" spans="1:7" s="73" customFormat="1" ht="15.5" x14ac:dyDescent="0.35">
      <c r="A50" s="80"/>
      <c r="B50" s="68"/>
      <c r="C50" s="210" t="s">
        <v>289</v>
      </c>
      <c r="D50" s="195" t="s">
        <v>99</v>
      </c>
      <c r="E50" s="53">
        <v>8</v>
      </c>
      <c r="F50" s="52"/>
      <c r="G50" s="253">
        <f>F50*E50</f>
        <v>0</v>
      </c>
    </row>
    <row r="51" spans="1:7" s="73" customFormat="1" ht="15.5" x14ac:dyDescent="0.35">
      <c r="A51" s="80"/>
      <c r="B51" s="43"/>
      <c r="C51" s="194"/>
      <c r="D51" s="43"/>
      <c r="E51" s="53"/>
      <c r="F51" s="52"/>
      <c r="G51" s="253"/>
    </row>
    <row r="52" spans="1:7" s="73" customFormat="1" ht="15.5" x14ac:dyDescent="0.35">
      <c r="A52" s="80"/>
      <c r="B52" s="43"/>
      <c r="C52" s="194" t="s">
        <v>290</v>
      </c>
      <c r="D52" s="195" t="s">
        <v>99</v>
      </c>
      <c r="E52" s="53">
        <v>25</v>
      </c>
      <c r="F52" s="52"/>
      <c r="G52" s="253">
        <f>F52*E52</f>
        <v>0</v>
      </c>
    </row>
    <row r="53" spans="1:7" s="73" customFormat="1" ht="15.5" x14ac:dyDescent="0.35">
      <c r="A53" s="80"/>
      <c r="B53" s="43"/>
      <c r="C53" s="194"/>
      <c r="D53" s="195"/>
      <c r="E53" s="53"/>
      <c r="F53" s="52"/>
      <c r="G53" s="253"/>
    </row>
    <row r="54" spans="1:7" s="73" customFormat="1" ht="15.5" x14ac:dyDescent="0.35">
      <c r="A54" s="80" t="s">
        <v>309</v>
      </c>
      <c r="B54" s="43"/>
      <c r="C54" s="210" t="s">
        <v>291</v>
      </c>
      <c r="D54" s="195" t="s">
        <v>99</v>
      </c>
      <c r="E54" s="53">
        <v>50</v>
      </c>
      <c r="F54" s="52"/>
      <c r="G54" s="253">
        <f>F54*E54</f>
        <v>0</v>
      </c>
    </row>
    <row r="55" spans="1:7" s="73" customFormat="1" ht="15.5" x14ac:dyDescent="0.35">
      <c r="A55" s="80"/>
      <c r="B55" s="43"/>
      <c r="C55" s="194"/>
      <c r="D55" s="195"/>
      <c r="E55" s="53"/>
      <c r="F55" s="52"/>
      <c r="G55" s="253"/>
    </row>
    <row r="56" spans="1:7" s="73" customFormat="1" ht="15.5" x14ac:dyDescent="0.35">
      <c r="A56" s="80"/>
      <c r="B56" s="43"/>
      <c r="C56" s="210" t="s">
        <v>292</v>
      </c>
      <c r="D56" s="195" t="s">
        <v>99</v>
      </c>
      <c r="E56" s="53">
        <v>50</v>
      </c>
      <c r="F56" s="52"/>
      <c r="G56" s="253">
        <f>F56*E56</f>
        <v>0</v>
      </c>
    </row>
    <row r="57" spans="1:7" s="73" customFormat="1" ht="15.5" x14ac:dyDescent="0.35">
      <c r="A57" s="80"/>
      <c r="B57" s="43"/>
      <c r="C57" s="210"/>
      <c r="D57" s="195"/>
      <c r="E57" s="53"/>
      <c r="F57" s="52"/>
      <c r="G57" s="253"/>
    </row>
    <row r="58" spans="1:7" s="73" customFormat="1" ht="15.5" x14ac:dyDescent="0.35">
      <c r="A58" s="80"/>
      <c r="B58" s="43"/>
      <c r="C58" s="229"/>
      <c r="D58" s="195"/>
      <c r="E58" s="53"/>
      <c r="F58" s="52"/>
      <c r="G58" s="253"/>
    </row>
    <row r="59" spans="1:7" s="29" customFormat="1" x14ac:dyDescent="0.35">
      <c r="A59" s="302" t="s">
        <v>66</v>
      </c>
      <c r="B59" s="302"/>
      <c r="C59" s="302"/>
      <c r="D59" s="302"/>
      <c r="E59" s="302"/>
      <c r="F59" s="302"/>
      <c r="G59" s="287">
        <f>SUM(G7:G58)</f>
        <v>0</v>
      </c>
    </row>
    <row r="60" spans="1:7" s="73" customFormat="1" ht="15.65" customHeight="1" x14ac:dyDescent="0.3">
      <c r="A60" s="302" t="s">
        <v>67</v>
      </c>
      <c r="B60" s="302"/>
      <c r="C60" s="302"/>
      <c r="D60" s="302"/>
      <c r="E60" s="302"/>
      <c r="F60" s="302"/>
      <c r="G60" s="285">
        <f>G59</f>
        <v>0</v>
      </c>
    </row>
    <row r="61" spans="1:7" s="73" customFormat="1" ht="15.5" x14ac:dyDescent="0.35">
      <c r="A61" s="80">
        <v>5.7</v>
      </c>
      <c r="B61" s="43"/>
      <c r="C61" s="220" t="s">
        <v>293</v>
      </c>
      <c r="D61" s="195"/>
      <c r="E61" s="53"/>
      <c r="F61" s="52"/>
      <c r="G61" s="286"/>
    </row>
    <row r="62" spans="1:7" s="73" customFormat="1" ht="15.5" x14ac:dyDescent="0.35">
      <c r="A62" s="80"/>
      <c r="B62" s="43"/>
      <c r="C62" s="210"/>
      <c r="D62" s="195"/>
      <c r="E62" s="53"/>
      <c r="F62" s="52"/>
      <c r="G62" s="253"/>
    </row>
    <row r="63" spans="1:7" s="73" customFormat="1" ht="15.5" x14ac:dyDescent="0.35">
      <c r="A63" s="80" t="s">
        <v>310</v>
      </c>
      <c r="B63" s="43" t="s">
        <v>22</v>
      </c>
      <c r="C63" s="210" t="s">
        <v>294</v>
      </c>
      <c r="D63" s="43" t="s">
        <v>200</v>
      </c>
      <c r="E63" s="53">
        <v>130</v>
      </c>
      <c r="F63" s="81"/>
      <c r="G63" s="261">
        <f>F63*E63</f>
        <v>0</v>
      </c>
    </row>
    <row r="64" spans="1:7" s="73" customFormat="1" ht="15.5" x14ac:dyDescent="0.35">
      <c r="A64" s="80"/>
      <c r="B64" s="43"/>
      <c r="C64" s="210"/>
      <c r="D64" s="43"/>
      <c r="E64" s="53"/>
      <c r="F64" s="81"/>
      <c r="G64" s="261"/>
    </row>
    <row r="65" spans="1:7" s="73" customFormat="1" ht="46.5" x14ac:dyDescent="0.35">
      <c r="A65" s="80">
        <v>5.8</v>
      </c>
      <c r="B65" s="43"/>
      <c r="C65" s="194" t="s">
        <v>295</v>
      </c>
      <c r="D65" s="43"/>
      <c r="E65" s="53"/>
      <c r="F65" s="81"/>
      <c r="G65" s="261"/>
    </row>
    <row r="66" spans="1:7" s="73" customFormat="1" ht="15.5" x14ac:dyDescent="0.35">
      <c r="A66" s="80"/>
      <c r="B66" s="43"/>
      <c r="C66" s="194"/>
      <c r="D66" s="43"/>
      <c r="E66" s="53"/>
      <c r="F66" s="81"/>
      <c r="G66" s="261"/>
    </row>
    <row r="67" spans="1:7" s="73" customFormat="1" ht="15.5" x14ac:dyDescent="0.35">
      <c r="A67" s="80" t="s">
        <v>311</v>
      </c>
      <c r="B67" s="43" t="s">
        <v>55</v>
      </c>
      <c r="C67" s="210" t="s">
        <v>296</v>
      </c>
      <c r="D67" s="43" t="s">
        <v>199</v>
      </c>
      <c r="E67" s="53">
        <v>2</v>
      </c>
      <c r="F67" s="81"/>
      <c r="G67" s="261">
        <f>F67*E67</f>
        <v>0</v>
      </c>
    </row>
    <row r="68" spans="1:7" s="73" customFormat="1" ht="15.5" x14ac:dyDescent="0.35">
      <c r="A68" s="80"/>
      <c r="B68" s="43"/>
      <c r="C68" s="210"/>
      <c r="D68" s="43"/>
      <c r="E68" s="53"/>
      <c r="F68" s="81"/>
      <c r="G68" s="261"/>
    </row>
    <row r="69" spans="1:7" s="73" customFormat="1" ht="15.5" x14ac:dyDescent="0.35">
      <c r="A69" s="80" t="s">
        <v>312</v>
      </c>
      <c r="B69" s="43" t="s">
        <v>55</v>
      </c>
      <c r="C69" s="210" t="s">
        <v>297</v>
      </c>
      <c r="D69" s="43" t="s">
        <v>199</v>
      </c>
      <c r="E69" s="53">
        <v>2</v>
      </c>
      <c r="F69" s="81"/>
      <c r="G69" s="261">
        <f>F69*E69</f>
        <v>0</v>
      </c>
    </row>
    <row r="70" spans="1:7" s="73" customFormat="1" ht="15.5" x14ac:dyDescent="0.35">
      <c r="A70" s="80"/>
      <c r="B70" s="43"/>
      <c r="C70" s="210"/>
      <c r="D70" s="43"/>
      <c r="E70" s="53"/>
      <c r="F70" s="81"/>
      <c r="G70" s="261"/>
    </row>
    <row r="71" spans="1:7" s="73" customFormat="1" ht="31" x14ac:dyDescent="0.35">
      <c r="A71" s="80">
        <v>5.9</v>
      </c>
      <c r="B71" s="43" t="s">
        <v>38</v>
      </c>
      <c r="C71" s="194" t="s">
        <v>298</v>
      </c>
      <c r="D71" s="195" t="s">
        <v>99</v>
      </c>
      <c r="E71" s="53">
        <v>10</v>
      </c>
      <c r="F71" s="81"/>
      <c r="G71" s="261">
        <f>F71*E71</f>
        <v>0</v>
      </c>
    </row>
    <row r="72" spans="1:7" s="73" customFormat="1" x14ac:dyDescent="0.3">
      <c r="A72" s="80"/>
      <c r="B72" s="43"/>
      <c r="C72" s="86"/>
      <c r="D72" s="43"/>
      <c r="E72" s="53"/>
      <c r="F72" s="81"/>
      <c r="G72" s="261"/>
    </row>
    <row r="73" spans="1:7" s="73" customFormat="1" ht="28" x14ac:dyDescent="0.3">
      <c r="A73" s="227">
        <v>5.0999999999999996</v>
      </c>
      <c r="B73" s="42" t="s">
        <v>344</v>
      </c>
      <c r="C73" s="144" t="s">
        <v>345</v>
      </c>
      <c r="D73" s="43"/>
      <c r="E73" s="53"/>
      <c r="F73" s="81"/>
      <c r="G73" s="261"/>
    </row>
    <row r="74" spans="1:7" s="73" customFormat="1" x14ac:dyDescent="0.3">
      <c r="A74" s="80"/>
      <c r="B74" s="43"/>
      <c r="C74" s="86"/>
      <c r="D74" s="43"/>
      <c r="E74" s="53"/>
      <c r="F74" s="81"/>
      <c r="G74" s="261"/>
    </row>
    <row r="75" spans="1:7" s="73" customFormat="1" ht="15.5" x14ac:dyDescent="0.35">
      <c r="A75" s="80" t="s">
        <v>372</v>
      </c>
      <c r="B75" s="43"/>
      <c r="C75" s="218" t="s">
        <v>346</v>
      </c>
      <c r="D75" s="43"/>
      <c r="E75" s="53"/>
      <c r="F75" s="81"/>
      <c r="G75" s="261"/>
    </row>
    <row r="76" spans="1:7" s="73" customFormat="1" x14ac:dyDescent="0.3">
      <c r="A76" s="80"/>
      <c r="B76" s="43"/>
      <c r="C76" s="86"/>
      <c r="D76" s="43"/>
      <c r="E76" s="53"/>
      <c r="F76" s="81"/>
      <c r="G76" s="261"/>
    </row>
    <row r="77" spans="1:7" s="73" customFormat="1" x14ac:dyDescent="0.3">
      <c r="A77" s="80"/>
      <c r="B77" s="43"/>
      <c r="C77" s="86" t="s">
        <v>347</v>
      </c>
      <c r="D77" s="43"/>
      <c r="E77" s="53"/>
      <c r="F77" s="81"/>
      <c r="G77" s="261"/>
    </row>
    <row r="78" spans="1:7" s="73" customFormat="1" x14ac:dyDescent="0.3">
      <c r="A78" s="80"/>
      <c r="B78" s="43"/>
      <c r="C78" s="86"/>
      <c r="D78" s="43"/>
      <c r="E78" s="53"/>
      <c r="F78" s="81"/>
      <c r="G78" s="261"/>
    </row>
    <row r="79" spans="1:7" s="73" customFormat="1" x14ac:dyDescent="0.3">
      <c r="A79" s="80" t="s">
        <v>373</v>
      </c>
      <c r="B79" s="43" t="s">
        <v>106</v>
      </c>
      <c r="C79" s="86" t="s">
        <v>359</v>
      </c>
      <c r="D79" s="43" t="s">
        <v>200</v>
      </c>
      <c r="E79" s="53">
        <v>130</v>
      </c>
      <c r="F79" s="81"/>
      <c r="G79" s="261">
        <f>F79*E79</f>
        <v>0</v>
      </c>
    </row>
    <row r="80" spans="1:7" s="73" customFormat="1" x14ac:dyDescent="0.3">
      <c r="A80" s="80"/>
      <c r="B80" s="43"/>
      <c r="C80" s="86"/>
      <c r="D80" s="43"/>
      <c r="E80" s="53"/>
      <c r="F80" s="81"/>
      <c r="G80" s="261"/>
    </row>
    <row r="81" spans="1:7" s="73" customFormat="1" x14ac:dyDescent="0.3">
      <c r="A81" s="80"/>
      <c r="B81" s="43"/>
      <c r="C81" s="86" t="s">
        <v>348</v>
      </c>
      <c r="D81" s="43"/>
      <c r="E81" s="53"/>
      <c r="F81" s="81"/>
      <c r="G81" s="261"/>
    </row>
    <row r="82" spans="1:7" s="73" customFormat="1" x14ac:dyDescent="0.3">
      <c r="A82" s="80"/>
      <c r="B82" s="43"/>
      <c r="C82" s="86"/>
      <c r="D82" s="43"/>
      <c r="E82" s="53"/>
      <c r="F82" s="81"/>
      <c r="G82" s="261"/>
    </row>
    <row r="83" spans="1:7" s="73" customFormat="1" x14ac:dyDescent="0.3">
      <c r="A83" s="80" t="s">
        <v>374</v>
      </c>
      <c r="B83" s="43" t="s">
        <v>112</v>
      </c>
      <c r="C83" s="86" t="s">
        <v>349</v>
      </c>
      <c r="D83" s="43" t="s">
        <v>200</v>
      </c>
      <c r="E83" s="53">
        <v>15</v>
      </c>
      <c r="F83" s="81"/>
      <c r="G83" s="261">
        <f>F83*E83</f>
        <v>0</v>
      </c>
    </row>
    <row r="84" spans="1:7" s="73" customFormat="1" x14ac:dyDescent="0.3">
      <c r="A84" s="80"/>
      <c r="B84" s="43"/>
      <c r="C84" s="86"/>
      <c r="D84" s="43"/>
      <c r="E84" s="53"/>
      <c r="F84" s="81"/>
      <c r="G84" s="261"/>
    </row>
    <row r="85" spans="1:7" s="73" customFormat="1" x14ac:dyDescent="0.3">
      <c r="A85" s="80" t="s">
        <v>375</v>
      </c>
      <c r="B85" s="43"/>
      <c r="C85" s="144" t="s">
        <v>350</v>
      </c>
      <c r="D85" s="43"/>
      <c r="E85" s="53"/>
      <c r="F85" s="81"/>
      <c r="G85" s="261"/>
    </row>
    <row r="86" spans="1:7" s="73" customFormat="1" x14ac:dyDescent="0.3">
      <c r="A86" s="80"/>
      <c r="B86" s="68"/>
      <c r="C86" s="86"/>
      <c r="D86" s="43"/>
      <c r="E86" s="53"/>
      <c r="F86" s="81"/>
      <c r="G86" s="261"/>
    </row>
    <row r="87" spans="1:7" s="73" customFormat="1" x14ac:dyDescent="0.3">
      <c r="A87" s="80"/>
      <c r="B87" s="68"/>
      <c r="C87" s="86" t="s">
        <v>351</v>
      </c>
      <c r="D87" s="43"/>
      <c r="E87" s="53"/>
      <c r="F87" s="81"/>
      <c r="G87" s="261"/>
    </row>
    <row r="88" spans="1:7" s="73" customFormat="1" x14ac:dyDescent="0.3">
      <c r="A88" s="80"/>
      <c r="B88" s="68"/>
      <c r="C88" s="86"/>
      <c r="D88" s="43"/>
      <c r="E88" s="53"/>
      <c r="F88" s="81"/>
      <c r="G88" s="261"/>
    </row>
    <row r="89" spans="1:7" s="73" customFormat="1" x14ac:dyDescent="0.3">
      <c r="A89" s="80"/>
      <c r="B89" s="68"/>
      <c r="C89" s="86" t="s">
        <v>362</v>
      </c>
      <c r="D89" s="43"/>
      <c r="E89" s="53"/>
      <c r="F89" s="81"/>
      <c r="G89" s="261"/>
    </row>
    <row r="90" spans="1:7" s="73" customFormat="1" x14ac:dyDescent="0.3">
      <c r="A90" s="80"/>
      <c r="B90" s="68"/>
      <c r="C90" s="86"/>
      <c r="D90" s="43"/>
      <c r="E90" s="53"/>
      <c r="F90" s="81"/>
      <c r="G90" s="261"/>
    </row>
    <row r="91" spans="1:7" s="73" customFormat="1" x14ac:dyDescent="0.3">
      <c r="A91" s="80" t="s">
        <v>376</v>
      </c>
      <c r="B91" s="43" t="s">
        <v>360</v>
      </c>
      <c r="C91" s="86" t="s">
        <v>361</v>
      </c>
      <c r="D91" s="43" t="s">
        <v>388</v>
      </c>
      <c r="E91" s="53">
        <v>1</v>
      </c>
      <c r="F91" s="81"/>
      <c r="G91" s="261">
        <f>F91*E91</f>
        <v>0</v>
      </c>
    </row>
    <row r="92" spans="1:7" s="73" customFormat="1" x14ac:dyDescent="0.3">
      <c r="A92" s="80"/>
      <c r="B92" s="68"/>
      <c r="C92" s="86"/>
      <c r="D92" s="43"/>
      <c r="E92" s="53"/>
      <c r="F92" s="81"/>
      <c r="G92" s="261"/>
    </row>
    <row r="93" spans="1:7" s="73" customFormat="1" x14ac:dyDescent="0.3">
      <c r="A93" s="80"/>
      <c r="B93" s="43"/>
      <c r="C93" s="86" t="s">
        <v>363</v>
      </c>
      <c r="D93" s="43"/>
      <c r="E93" s="53"/>
      <c r="F93" s="81"/>
      <c r="G93" s="261"/>
    </row>
    <row r="94" spans="1:7" s="73" customFormat="1" x14ac:dyDescent="0.3">
      <c r="A94" s="80"/>
      <c r="B94" s="68"/>
      <c r="C94" s="86"/>
      <c r="D94" s="43"/>
      <c r="E94" s="53"/>
      <c r="F94" s="81"/>
      <c r="G94" s="261"/>
    </row>
    <row r="95" spans="1:7" s="73" customFormat="1" x14ac:dyDescent="0.3">
      <c r="A95" s="80" t="s">
        <v>377</v>
      </c>
      <c r="B95" s="43" t="s">
        <v>360</v>
      </c>
      <c r="C95" s="86" t="s">
        <v>364</v>
      </c>
      <c r="D95" s="43" t="s">
        <v>388</v>
      </c>
      <c r="E95" s="53">
        <v>1</v>
      </c>
      <c r="F95" s="81"/>
      <c r="G95" s="261">
        <f>F95*E95</f>
        <v>0</v>
      </c>
    </row>
    <row r="96" spans="1:7" s="73" customFormat="1" x14ac:dyDescent="0.3">
      <c r="A96" s="80"/>
      <c r="B96" s="68"/>
      <c r="C96" s="86"/>
      <c r="D96" s="43"/>
      <c r="E96" s="53"/>
      <c r="F96" s="81"/>
      <c r="G96" s="261"/>
    </row>
    <row r="97" spans="1:7" s="73" customFormat="1" x14ac:dyDescent="0.3">
      <c r="A97" s="80" t="s">
        <v>378</v>
      </c>
      <c r="B97" s="68"/>
      <c r="C97" s="144" t="s">
        <v>352</v>
      </c>
      <c r="D97" s="43"/>
      <c r="E97" s="53"/>
      <c r="F97" s="81"/>
      <c r="G97" s="261"/>
    </row>
    <row r="98" spans="1:7" s="73" customFormat="1" x14ac:dyDescent="0.3">
      <c r="A98" s="80"/>
      <c r="B98" s="68"/>
      <c r="C98" s="86"/>
      <c r="D98" s="43"/>
      <c r="E98" s="53"/>
      <c r="F98" s="81"/>
      <c r="G98" s="261"/>
    </row>
    <row r="99" spans="1:7" s="73" customFormat="1" x14ac:dyDescent="0.3">
      <c r="A99" s="80"/>
      <c r="B99" s="43"/>
      <c r="C99" s="86" t="s">
        <v>353</v>
      </c>
      <c r="D99" s="43"/>
      <c r="E99" s="53"/>
      <c r="F99" s="81"/>
      <c r="G99" s="261"/>
    </row>
    <row r="100" spans="1:7" s="73" customFormat="1" x14ac:dyDescent="0.3">
      <c r="A100" s="80"/>
      <c r="B100" s="68"/>
      <c r="C100" s="86"/>
      <c r="D100" s="43"/>
      <c r="E100" s="53"/>
      <c r="F100" s="81"/>
      <c r="G100" s="261"/>
    </row>
    <row r="101" spans="1:7" s="73" customFormat="1" x14ac:dyDescent="0.3">
      <c r="A101" s="80"/>
      <c r="B101" s="43" t="s">
        <v>158</v>
      </c>
      <c r="C101" s="86" t="s">
        <v>354</v>
      </c>
      <c r="D101" s="43"/>
      <c r="E101" s="53"/>
      <c r="F101" s="81"/>
      <c r="G101" s="261"/>
    </row>
    <row r="102" spans="1:7" s="73" customFormat="1" x14ac:dyDescent="0.3">
      <c r="A102" s="80"/>
      <c r="B102" s="68"/>
      <c r="C102" s="86"/>
      <c r="D102" s="43"/>
      <c r="E102" s="53"/>
      <c r="F102" s="81"/>
      <c r="G102" s="261"/>
    </row>
    <row r="103" spans="1:7" s="73" customFormat="1" x14ac:dyDescent="0.3">
      <c r="A103" s="80" t="s">
        <v>379</v>
      </c>
      <c r="B103" s="68"/>
      <c r="C103" s="86" t="s">
        <v>365</v>
      </c>
      <c r="D103" s="195" t="s">
        <v>99</v>
      </c>
      <c r="E103" s="53">
        <v>10</v>
      </c>
      <c r="F103" s="81"/>
      <c r="G103" s="261">
        <f>F103*E103</f>
        <v>0</v>
      </c>
    </row>
    <row r="104" spans="1:7" s="73" customFormat="1" x14ac:dyDescent="0.3">
      <c r="A104" s="80"/>
      <c r="B104" s="68"/>
      <c r="C104" s="86"/>
      <c r="D104" s="43"/>
      <c r="E104" s="53"/>
      <c r="F104" s="81"/>
      <c r="G104" s="261"/>
    </row>
    <row r="105" spans="1:7" s="73" customFormat="1" x14ac:dyDescent="0.3">
      <c r="A105" s="80" t="s">
        <v>380</v>
      </c>
      <c r="B105" s="68"/>
      <c r="C105" s="86" t="s">
        <v>366</v>
      </c>
      <c r="D105" s="195" t="s">
        <v>99</v>
      </c>
      <c r="E105" s="53">
        <v>25</v>
      </c>
      <c r="F105" s="81"/>
      <c r="G105" s="261">
        <f>F105*E105</f>
        <v>0</v>
      </c>
    </row>
    <row r="106" spans="1:7" s="73" customFormat="1" x14ac:dyDescent="0.3">
      <c r="A106" s="80"/>
      <c r="B106" s="68"/>
      <c r="C106" s="86"/>
      <c r="D106" s="43"/>
      <c r="E106" s="53"/>
      <c r="F106" s="81"/>
      <c r="G106" s="261"/>
    </row>
    <row r="107" spans="1:7" ht="42" x14ac:dyDescent="0.3">
      <c r="A107" s="4"/>
      <c r="B107" s="226" t="s">
        <v>55</v>
      </c>
      <c r="C107" s="225" t="s">
        <v>367</v>
      </c>
      <c r="D107" s="195"/>
      <c r="E107" s="6"/>
      <c r="F107" s="5"/>
      <c r="G107" s="260"/>
    </row>
    <row r="108" spans="1:7" x14ac:dyDescent="0.3">
      <c r="A108" s="4"/>
      <c r="B108" s="2"/>
      <c r="C108" s="8"/>
      <c r="D108" s="169"/>
      <c r="E108" s="6"/>
      <c r="F108" s="5"/>
      <c r="G108" s="260"/>
    </row>
    <row r="109" spans="1:7" x14ac:dyDescent="0.3">
      <c r="A109" s="4" t="s">
        <v>381</v>
      </c>
      <c r="B109" s="2"/>
      <c r="C109" s="225" t="s">
        <v>368</v>
      </c>
      <c r="D109" s="195" t="s">
        <v>99</v>
      </c>
      <c r="E109" s="6">
        <v>25</v>
      </c>
      <c r="F109" s="5"/>
      <c r="G109" s="260">
        <f>F109*E109</f>
        <v>0</v>
      </c>
    </row>
    <row r="110" spans="1:7" x14ac:dyDescent="0.3">
      <c r="A110" s="4"/>
      <c r="B110" s="2"/>
      <c r="C110" s="8"/>
      <c r="D110" s="169"/>
      <c r="E110" s="6"/>
      <c r="F110" s="5"/>
      <c r="G110" s="260"/>
    </row>
    <row r="111" spans="1:7" x14ac:dyDescent="0.3">
      <c r="A111" s="4" t="s">
        <v>382</v>
      </c>
      <c r="B111" s="2"/>
      <c r="C111" s="8" t="s">
        <v>355</v>
      </c>
      <c r="D111" s="169"/>
      <c r="E111" s="6"/>
      <c r="F111" s="5"/>
      <c r="G111" s="260"/>
    </row>
    <row r="112" spans="1:7" x14ac:dyDescent="0.3">
      <c r="A112" s="4"/>
      <c r="B112" s="2"/>
      <c r="C112" s="8"/>
      <c r="D112" s="169"/>
      <c r="E112" s="6"/>
      <c r="F112" s="5"/>
      <c r="G112" s="260"/>
    </row>
    <row r="113" spans="1:7" x14ac:dyDescent="0.3">
      <c r="A113" s="4"/>
      <c r="B113" s="226" t="s">
        <v>58</v>
      </c>
      <c r="C113" s="225" t="s">
        <v>356</v>
      </c>
      <c r="D113" s="169"/>
      <c r="E113" s="6"/>
      <c r="F113" s="5"/>
      <c r="G113" s="260"/>
    </row>
    <row r="114" spans="1:7" x14ac:dyDescent="0.3">
      <c r="A114" s="4"/>
      <c r="B114" s="2"/>
      <c r="C114" s="8"/>
      <c r="D114" s="169"/>
      <c r="E114" s="6"/>
      <c r="F114" s="5"/>
      <c r="G114" s="260"/>
    </row>
    <row r="115" spans="1:7" x14ac:dyDescent="0.3">
      <c r="A115" s="4"/>
      <c r="B115" s="2"/>
      <c r="C115" s="225" t="s">
        <v>369</v>
      </c>
      <c r="D115" s="43"/>
      <c r="E115" s="6"/>
      <c r="F115" s="5"/>
      <c r="G115" s="260"/>
    </row>
    <row r="116" spans="1:7" x14ac:dyDescent="0.3">
      <c r="A116" s="4"/>
      <c r="B116" s="2"/>
      <c r="C116" s="8"/>
      <c r="D116" s="169"/>
      <c r="E116" s="6"/>
      <c r="F116" s="5"/>
      <c r="G116" s="260"/>
    </row>
    <row r="117" spans="1:7" x14ac:dyDescent="0.3">
      <c r="A117" s="4" t="s">
        <v>383</v>
      </c>
      <c r="B117" s="2"/>
      <c r="C117" s="225" t="s">
        <v>368</v>
      </c>
      <c r="D117" s="43" t="s">
        <v>200</v>
      </c>
      <c r="E117" s="6">
        <v>150</v>
      </c>
      <c r="F117" s="5"/>
      <c r="G117" s="260">
        <f>F117*E117</f>
        <v>0</v>
      </c>
    </row>
    <row r="118" spans="1:7" x14ac:dyDescent="0.3">
      <c r="A118" s="4"/>
      <c r="B118" s="2"/>
      <c r="C118" s="8"/>
      <c r="D118" s="169"/>
      <c r="E118" s="6"/>
      <c r="F118" s="5"/>
      <c r="G118" s="260"/>
    </row>
    <row r="119" spans="1:7" x14ac:dyDescent="0.3">
      <c r="A119" s="4" t="s">
        <v>384</v>
      </c>
      <c r="B119" s="2"/>
      <c r="C119" s="8" t="s">
        <v>357</v>
      </c>
      <c r="D119" s="169"/>
      <c r="E119" s="6"/>
      <c r="F119" s="5"/>
      <c r="G119" s="260"/>
    </row>
    <row r="120" spans="1:7" x14ac:dyDescent="0.3">
      <c r="A120" s="4"/>
      <c r="B120" s="2"/>
      <c r="C120" s="8"/>
      <c r="D120" s="169"/>
      <c r="E120" s="6"/>
      <c r="F120" s="5"/>
      <c r="G120" s="260"/>
    </row>
    <row r="121" spans="1:7" x14ac:dyDescent="0.3">
      <c r="A121" s="4"/>
      <c r="B121" s="226">
        <v>8.5</v>
      </c>
      <c r="C121" s="225" t="s">
        <v>358</v>
      </c>
      <c r="D121" s="169"/>
      <c r="E121" s="6"/>
      <c r="F121" s="5"/>
      <c r="G121" s="260"/>
    </row>
    <row r="122" spans="1:7" x14ac:dyDescent="0.3">
      <c r="A122" s="4"/>
      <c r="B122" s="2"/>
      <c r="C122" s="8"/>
      <c r="D122" s="169"/>
      <c r="E122" s="6"/>
      <c r="F122" s="5"/>
      <c r="G122" s="260"/>
    </row>
    <row r="123" spans="1:7" x14ac:dyDescent="0.3">
      <c r="A123" s="4" t="s">
        <v>385</v>
      </c>
      <c r="B123" s="2"/>
      <c r="C123" s="225" t="s">
        <v>370</v>
      </c>
      <c r="D123" s="43" t="s">
        <v>200</v>
      </c>
      <c r="E123" s="6">
        <v>20</v>
      </c>
      <c r="F123" s="5"/>
      <c r="G123" s="260">
        <f>F123*E123</f>
        <v>0</v>
      </c>
    </row>
    <row r="124" spans="1:7" x14ac:dyDescent="0.3">
      <c r="A124" s="4"/>
      <c r="B124" s="2"/>
      <c r="C124" s="225"/>
      <c r="D124" s="169"/>
      <c r="E124" s="6"/>
      <c r="F124" s="5"/>
      <c r="G124" s="260"/>
    </row>
    <row r="125" spans="1:7" x14ac:dyDescent="0.3">
      <c r="A125" s="4" t="s">
        <v>386</v>
      </c>
      <c r="B125" s="2"/>
      <c r="C125" s="225" t="s">
        <v>371</v>
      </c>
      <c r="D125" s="43" t="s">
        <v>200</v>
      </c>
      <c r="E125" s="6">
        <v>20</v>
      </c>
      <c r="F125" s="5"/>
      <c r="G125" s="260">
        <f>F125*E125</f>
        <v>0</v>
      </c>
    </row>
    <row r="126" spans="1:7" x14ac:dyDescent="0.3">
      <c r="A126" s="4"/>
      <c r="B126" s="2"/>
      <c r="C126" s="225"/>
      <c r="D126" s="57"/>
      <c r="E126" s="6"/>
      <c r="F126" s="5"/>
      <c r="G126" s="260"/>
    </row>
    <row r="127" spans="1:7" x14ac:dyDescent="0.3">
      <c r="A127" s="4"/>
      <c r="B127" s="2"/>
      <c r="C127" s="225"/>
      <c r="D127" s="57"/>
      <c r="E127" s="6"/>
      <c r="F127" s="5"/>
      <c r="G127" s="260"/>
    </row>
    <row r="128" spans="1:7" x14ac:dyDescent="0.3">
      <c r="A128" s="4"/>
      <c r="B128" s="2"/>
      <c r="C128" s="225"/>
      <c r="D128" s="57"/>
      <c r="E128" s="6"/>
      <c r="F128" s="5"/>
      <c r="G128" s="260"/>
    </row>
    <row r="129" spans="1:7" x14ac:dyDescent="0.3">
      <c r="A129" s="4"/>
      <c r="B129" s="2"/>
      <c r="C129" s="225"/>
      <c r="D129" s="57"/>
      <c r="E129" s="6"/>
      <c r="F129" s="5"/>
      <c r="G129" s="260"/>
    </row>
    <row r="130" spans="1:7" x14ac:dyDescent="0.3">
      <c r="A130" s="4"/>
      <c r="B130" s="2"/>
      <c r="C130" s="225"/>
      <c r="D130" s="57"/>
      <c r="E130" s="6"/>
      <c r="F130" s="5"/>
      <c r="G130" s="260"/>
    </row>
    <row r="131" spans="1:7" x14ac:dyDescent="0.3">
      <c r="A131" s="4"/>
      <c r="B131" s="2"/>
      <c r="C131" s="225"/>
      <c r="D131" s="57"/>
      <c r="E131" s="6"/>
      <c r="F131" s="5"/>
      <c r="G131" s="260"/>
    </row>
    <row r="132" spans="1:7" x14ac:dyDescent="0.3">
      <c r="A132" s="4"/>
      <c r="B132" s="2"/>
      <c r="C132" s="225"/>
      <c r="D132" s="57"/>
      <c r="E132" s="6"/>
      <c r="F132" s="5"/>
      <c r="G132" s="260"/>
    </row>
    <row r="133" spans="1:7" x14ac:dyDescent="0.3">
      <c r="A133" s="4"/>
      <c r="B133" s="2"/>
      <c r="C133" s="8"/>
      <c r="D133" s="169"/>
      <c r="E133" s="6"/>
      <c r="F133" s="5"/>
      <c r="G133" s="260"/>
    </row>
    <row r="134" spans="1:7" ht="19.899999999999999" customHeight="1" x14ac:dyDescent="0.3">
      <c r="A134" s="306" t="s">
        <v>101</v>
      </c>
      <c r="B134" s="306"/>
      <c r="C134" s="306"/>
      <c r="D134" s="306"/>
      <c r="E134" s="306"/>
      <c r="F134" s="306"/>
      <c r="G134" s="256">
        <f>SUM(G60:G133)</f>
        <v>0</v>
      </c>
    </row>
    <row r="136" spans="1:7" x14ac:dyDescent="0.3">
      <c r="G136" s="256"/>
    </row>
    <row r="142" spans="1:7" x14ac:dyDescent="0.3">
      <c r="C142" s="10" t="s">
        <v>170</v>
      </c>
    </row>
  </sheetData>
  <mergeCells count="9">
    <mergeCell ref="A134:F134"/>
    <mergeCell ref="A1:B1"/>
    <mergeCell ref="C1:E1"/>
    <mergeCell ref="A2:B2"/>
    <mergeCell ref="C2:E2"/>
    <mergeCell ref="A3:B3"/>
    <mergeCell ref="C3:G3"/>
    <mergeCell ref="A59:F59"/>
    <mergeCell ref="A60:F60"/>
  </mergeCells>
  <phoneticPr fontId="15" type="noConversion"/>
  <pageMargins left="0.70866141732283505" right="0.39370078740157499" top="0.39370078740157499" bottom="0.70866141732283505" header="0" footer="0.31496062992126"/>
  <pageSetup paperSize="9" scale="58" firstPageNumber="175" fitToHeight="5" orientation="portrait" useFirstPageNumber="1" r:id="rId1"/>
  <rowBreaks count="2" manualBreakCount="2">
    <brk id="59" max="6" man="1"/>
    <brk id="147"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42F0E-D2C3-4442-8530-0779A8FBB20F}">
  <dimension ref="A1:G64"/>
  <sheetViews>
    <sheetView view="pageBreakPreview" zoomScale="80" zoomScaleNormal="100" zoomScaleSheetLayoutView="80" workbookViewId="0">
      <selection activeCell="C2" sqref="C2:E2"/>
    </sheetView>
  </sheetViews>
  <sheetFormatPr defaultColWidth="8.81640625" defaultRowHeight="14" x14ac:dyDescent="0.3"/>
  <cols>
    <col min="1" max="1" width="9.81640625" style="9" bestFit="1" customWidth="1"/>
    <col min="2" max="2" width="11.7265625" style="9" bestFit="1" customWidth="1"/>
    <col min="3" max="3" width="67.7265625" style="10" customWidth="1"/>
    <col min="4" max="4" width="6" style="9" bestFit="1" customWidth="1"/>
    <col min="5" max="5" width="7.54296875" style="273" customWidth="1"/>
    <col min="6" max="6" width="22.26953125" style="11" customWidth="1"/>
    <col min="7" max="7" width="24" style="245" customWidth="1"/>
    <col min="8" max="16384" width="8.81640625" style="1"/>
  </cols>
  <sheetData>
    <row r="1" spans="1:7" s="27" customFormat="1" x14ac:dyDescent="0.35">
      <c r="A1" s="301" t="s">
        <v>0</v>
      </c>
      <c r="B1" s="301"/>
      <c r="C1" s="301" t="str">
        <f>'1-P''s &amp; G''s'!C1</f>
        <v>COUNCIL FOR GEOSECIENCE</v>
      </c>
      <c r="D1" s="301"/>
      <c r="E1" s="301"/>
      <c r="F1" s="26"/>
      <c r="G1" s="246"/>
    </row>
    <row r="2" spans="1:7" s="27" customFormat="1" x14ac:dyDescent="0.35">
      <c r="A2" s="301" t="s">
        <v>1</v>
      </c>
      <c r="B2" s="301"/>
      <c r="C2" s="301" t="str">
        <f>'1-P''s &amp; G''s'!C2</f>
        <v>CGS-2024-022S</v>
      </c>
      <c r="D2" s="301"/>
      <c r="E2" s="301"/>
      <c r="F2" s="28"/>
      <c r="G2" s="247"/>
    </row>
    <row r="3" spans="1:7" s="29" customFormat="1" ht="14.5" customHeight="1" x14ac:dyDescent="0.35">
      <c r="A3" s="301" t="s">
        <v>2</v>
      </c>
      <c r="B3" s="301"/>
      <c r="C3" s="304" t="str">
        <f>'1-P''s &amp; G''s'!C3:G3</f>
        <v>APPOINTMENT OF CONTRACTOR FOR THE IMPLEMENTATION OF INGRESS CONTROL MEASURES MODDERBEE CANAL PHASE 1</v>
      </c>
      <c r="D3" s="305"/>
      <c r="E3" s="305"/>
      <c r="F3" s="305"/>
      <c r="G3" s="305"/>
    </row>
    <row r="4" spans="1:7" s="29" customFormat="1" x14ac:dyDescent="0.35">
      <c r="A4" s="137"/>
      <c r="B4" s="137"/>
      <c r="C4" s="167" t="s">
        <v>313</v>
      </c>
      <c r="D4" s="137"/>
      <c r="E4" s="137"/>
      <c r="F4" s="137"/>
      <c r="G4" s="259"/>
    </row>
    <row r="5" spans="1:7" x14ac:dyDescent="0.3">
      <c r="A5" s="18" t="s">
        <v>120</v>
      </c>
      <c r="B5" s="18" t="s">
        <v>121</v>
      </c>
      <c r="C5" s="19" t="s">
        <v>5</v>
      </c>
      <c r="D5" s="19" t="s">
        <v>6</v>
      </c>
      <c r="E5" s="19" t="s">
        <v>122</v>
      </c>
      <c r="F5" s="20" t="s">
        <v>123</v>
      </c>
      <c r="G5" s="235" t="s">
        <v>9</v>
      </c>
    </row>
    <row r="6" spans="1:7" x14ac:dyDescent="0.3">
      <c r="A6" s="21"/>
      <c r="B6" s="21" t="s">
        <v>11</v>
      </c>
      <c r="C6" s="22"/>
      <c r="D6" s="23"/>
      <c r="E6" s="23"/>
      <c r="F6" s="24"/>
      <c r="G6" s="236"/>
    </row>
    <row r="7" spans="1:7" x14ac:dyDescent="0.3">
      <c r="A7" s="4">
        <v>6</v>
      </c>
      <c r="B7" s="2" t="s">
        <v>14</v>
      </c>
      <c r="C7" s="3"/>
      <c r="D7" s="4"/>
      <c r="E7" s="6"/>
      <c r="F7" s="5"/>
      <c r="G7" s="260"/>
    </row>
    <row r="8" spans="1:7" s="73" customFormat="1" x14ac:dyDescent="0.3">
      <c r="A8" s="80"/>
      <c r="B8" s="68" t="s">
        <v>315</v>
      </c>
      <c r="C8" s="144" t="s">
        <v>316</v>
      </c>
      <c r="D8" s="47"/>
      <c r="E8" s="53"/>
      <c r="F8" s="81"/>
      <c r="G8" s="261"/>
    </row>
    <row r="9" spans="1:7" s="73" customFormat="1" x14ac:dyDescent="0.3">
      <c r="A9" s="80"/>
      <c r="B9" s="31"/>
      <c r="C9" s="144"/>
      <c r="D9" s="47"/>
      <c r="E9" s="53"/>
      <c r="F9" s="81"/>
      <c r="G9" s="261"/>
    </row>
    <row r="10" spans="1:7" s="73" customFormat="1" x14ac:dyDescent="0.3">
      <c r="A10" s="80"/>
      <c r="B10" s="31"/>
      <c r="C10" s="144" t="s">
        <v>317</v>
      </c>
      <c r="D10" s="47"/>
      <c r="E10" s="53"/>
      <c r="F10" s="81"/>
      <c r="G10" s="261"/>
    </row>
    <row r="11" spans="1:7" s="73" customFormat="1" x14ac:dyDescent="0.3">
      <c r="A11" s="80"/>
      <c r="B11" s="31"/>
      <c r="C11" s="144"/>
      <c r="D11" s="47"/>
      <c r="E11" s="53"/>
      <c r="F11" s="81"/>
      <c r="G11" s="261"/>
    </row>
    <row r="12" spans="1:7" s="73" customFormat="1" x14ac:dyDescent="0.3">
      <c r="A12" s="80">
        <v>6.1</v>
      </c>
      <c r="B12" s="30" t="s">
        <v>103</v>
      </c>
      <c r="C12" s="86" t="s">
        <v>318</v>
      </c>
      <c r="D12" s="47"/>
      <c r="E12" s="53"/>
      <c r="F12" s="81"/>
      <c r="G12" s="261"/>
    </row>
    <row r="13" spans="1:7" s="73" customFormat="1" x14ac:dyDescent="0.3">
      <c r="A13" s="80"/>
      <c r="B13" s="31"/>
      <c r="C13" s="163"/>
      <c r="D13" s="47"/>
      <c r="E13" s="53"/>
      <c r="F13" s="81"/>
      <c r="G13" s="261"/>
    </row>
    <row r="14" spans="1:7" s="73" customFormat="1" x14ac:dyDescent="0.3">
      <c r="A14" s="80" t="s">
        <v>334</v>
      </c>
      <c r="B14" s="31"/>
      <c r="C14" s="163" t="s">
        <v>393</v>
      </c>
      <c r="D14" s="195" t="s">
        <v>99</v>
      </c>
      <c r="E14" s="53">
        <v>20</v>
      </c>
      <c r="F14" s="81"/>
      <c r="G14" s="261">
        <f>F14*E14</f>
        <v>0</v>
      </c>
    </row>
    <row r="15" spans="1:7" s="73" customFormat="1" x14ac:dyDescent="0.3">
      <c r="A15" s="80"/>
      <c r="B15" s="31"/>
      <c r="C15" s="163"/>
      <c r="D15" s="47"/>
      <c r="E15" s="53"/>
      <c r="F15" s="81"/>
      <c r="G15" s="261"/>
    </row>
    <row r="16" spans="1:7" s="73" customFormat="1" x14ac:dyDescent="0.3">
      <c r="A16" s="80" t="s">
        <v>335</v>
      </c>
      <c r="B16" s="31"/>
      <c r="C16" s="163" t="s">
        <v>319</v>
      </c>
      <c r="D16" s="195" t="s">
        <v>99</v>
      </c>
      <c r="E16" s="53">
        <v>10</v>
      </c>
      <c r="F16" s="81"/>
      <c r="G16" s="261">
        <f>F16*E16</f>
        <v>0</v>
      </c>
    </row>
    <row r="17" spans="1:7" s="73" customFormat="1" x14ac:dyDescent="0.3">
      <c r="A17" s="80"/>
      <c r="B17" s="31"/>
      <c r="C17" s="160"/>
      <c r="D17" s="47"/>
      <c r="E17" s="53"/>
      <c r="F17" s="81"/>
      <c r="G17" s="261"/>
    </row>
    <row r="18" spans="1:7" s="73" customFormat="1" x14ac:dyDescent="0.3">
      <c r="A18" s="80">
        <v>6.2</v>
      </c>
      <c r="B18" s="31"/>
      <c r="C18" s="217" t="s">
        <v>320</v>
      </c>
      <c r="D18" s="47"/>
      <c r="E18" s="53"/>
      <c r="F18" s="81"/>
      <c r="G18" s="261"/>
    </row>
    <row r="19" spans="1:7" s="73" customFormat="1" x14ac:dyDescent="0.3">
      <c r="A19" s="80"/>
      <c r="B19" s="31"/>
      <c r="C19" s="217"/>
      <c r="D19" s="47"/>
      <c r="E19" s="53"/>
      <c r="F19" s="81"/>
      <c r="G19" s="261"/>
    </row>
    <row r="20" spans="1:7" s="73" customFormat="1" x14ac:dyDescent="0.3">
      <c r="A20" s="80" t="s">
        <v>336</v>
      </c>
      <c r="B20" s="31"/>
      <c r="C20" s="217" t="s">
        <v>391</v>
      </c>
      <c r="D20" s="47"/>
      <c r="E20" s="53"/>
      <c r="F20" s="81"/>
      <c r="G20" s="261"/>
    </row>
    <row r="21" spans="1:7" s="73" customFormat="1" ht="15.5" x14ac:dyDescent="0.35">
      <c r="A21" s="80"/>
      <c r="B21" s="31"/>
      <c r="C21" s="194"/>
      <c r="D21" s="47"/>
      <c r="E21" s="53"/>
      <c r="F21" s="81"/>
      <c r="G21" s="261"/>
    </row>
    <row r="22" spans="1:7" s="73" customFormat="1" ht="28" x14ac:dyDescent="0.3">
      <c r="A22" s="80"/>
      <c r="B22" s="30" t="s">
        <v>106</v>
      </c>
      <c r="C22" s="213" t="s">
        <v>321</v>
      </c>
      <c r="D22" s="47"/>
      <c r="E22" s="53"/>
      <c r="F22" s="81"/>
      <c r="G22" s="261"/>
    </row>
    <row r="23" spans="1:7" s="73" customFormat="1" ht="15.5" x14ac:dyDescent="0.35">
      <c r="A23" s="80"/>
      <c r="B23" s="31"/>
      <c r="C23" s="194"/>
      <c r="D23" s="47"/>
      <c r="E23" s="53"/>
      <c r="F23" s="81"/>
      <c r="G23" s="261"/>
    </row>
    <row r="24" spans="1:7" s="73" customFormat="1" ht="15.5" x14ac:dyDescent="0.35">
      <c r="A24" s="80" t="s">
        <v>337</v>
      </c>
      <c r="B24" s="31"/>
      <c r="C24" s="194" t="s">
        <v>392</v>
      </c>
      <c r="D24" s="195" t="s">
        <v>99</v>
      </c>
      <c r="E24" s="53">
        <v>18</v>
      </c>
      <c r="F24" s="81"/>
      <c r="G24" s="261">
        <f>F24*E24</f>
        <v>0</v>
      </c>
    </row>
    <row r="25" spans="1:7" s="73" customFormat="1" ht="15.5" x14ac:dyDescent="0.35">
      <c r="A25" s="80"/>
      <c r="B25" s="31"/>
      <c r="C25" s="194"/>
      <c r="D25" s="47"/>
      <c r="E25" s="53"/>
      <c r="F25" s="81"/>
      <c r="G25" s="261"/>
    </row>
    <row r="26" spans="1:7" s="73" customFormat="1" x14ac:dyDescent="0.3">
      <c r="A26" s="80"/>
      <c r="B26" s="31"/>
      <c r="C26" s="214"/>
      <c r="D26" s="47"/>
      <c r="E26" s="53"/>
      <c r="F26" s="81"/>
      <c r="G26" s="261"/>
    </row>
    <row r="27" spans="1:7" s="29" customFormat="1" ht="28" x14ac:dyDescent="0.35">
      <c r="A27" s="43">
        <v>6.3</v>
      </c>
      <c r="B27" s="32" t="s">
        <v>330</v>
      </c>
      <c r="C27" s="224" t="s">
        <v>322</v>
      </c>
      <c r="D27" s="47"/>
      <c r="E27" s="53"/>
      <c r="F27" s="81"/>
      <c r="G27" s="261"/>
    </row>
    <row r="28" spans="1:7" s="29" customFormat="1" ht="15.5" x14ac:dyDescent="0.35">
      <c r="A28" s="43"/>
      <c r="B28" s="32"/>
      <c r="C28" s="221"/>
      <c r="D28" s="47"/>
      <c r="E28" s="53"/>
      <c r="F28" s="81"/>
      <c r="G28" s="261"/>
    </row>
    <row r="29" spans="1:7" s="73" customFormat="1" ht="15.5" x14ac:dyDescent="0.35">
      <c r="A29" s="80" t="s">
        <v>338</v>
      </c>
      <c r="B29" s="31"/>
      <c r="C29" s="218" t="s">
        <v>323</v>
      </c>
      <c r="D29" s="47"/>
      <c r="E29" s="53"/>
      <c r="F29" s="81"/>
      <c r="G29" s="261"/>
    </row>
    <row r="30" spans="1:7" s="73" customFormat="1" ht="15.5" x14ac:dyDescent="0.35">
      <c r="A30" s="80"/>
      <c r="B30" s="31"/>
      <c r="C30" s="194"/>
      <c r="D30" s="47"/>
      <c r="E30" s="53"/>
      <c r="F30" s="81"/>
      <c r="G30" s="261"/>
    </row>
    <row r="31" spans="1:7" s="73" customFormat="1" ht="46.5" x14ac:dyDescent="0.35">
      <c r="A31" s="80"/>
      <c r="B31" s="30" t="s">
        <v>103</v>
      </c>
      <c r="C31" s="215" t="s">
        <v>331</v>
      </c>
      <c r="D31" s="47"/>
      <c r="E31" s="53"/>
      <c r="F31" s="81"/>
      <c r="G31" s="261"/>
    </row>
    <row r="32" spans="1:7" s="73" customFormat="1" x14ac:dyDescent="0.3">
      <c r="A32" s="80"/>
      <c r="B32" s="31"/>
      <c r="C32" s="144"/>
      <c r="D32" s="47"/>
      <c r="E32" s="53"/>
      <c r="F32" s="81"/>
      <c r="G32" s="261"/>
    </row>
    <row r="33" spans="1:7" s="73" customFormat="1" ht="15.5" x14ac:dyDescent="0.35">
      <c r="A33" s="80" t="s">
        <v>339</v>
      </c>
      <c r="B33" s="31"/>
      <c r="C33" s="210" t="s">
        <v>394</v>
      </c>
      <c r="D33" s="43" t="s">
        <v>113</v>
      </c>
      <c r="E33" s="53">
        <v>30</v>
      </c>
      <c r="F33" s="81"/>
      <c r="G33" s="261">
        <f>F33*E33</f>
        <v>0</v>
      </c>
    </row>
    <row r="34" spans="1:7" s="73" customFormat="1" ht="15.5" x14ac:dyDescent="0.35">
      <c r="A34" s="80"/>
      <c r="B34" s="31"/>
      <c r="C34" s="210"/>
      <c r="D34" s="47"/>
      <c r="E34" s="53"/>
      <c r="F34" s="81"/>
      <c r="G34" s="261"/>
    </row>
    <row r="35" spans="1:7" s="73" customFormat="1" ht="15.5" x14ac:dyDescent="0.35">
      <c r="A35" s="80" t="s">
        <v>340</v>
      </c>
      <c r="B35" s="31"/>
      <c r="C35" s="223" t="s">
        <v>324</v>
      </c>
      <c r="D35" s="47"/>
      <c r="E35" s="53"/>
      <c r="F35" s="81"/>
      <c r="G35" s="261"/>
    </row>
    <row r="36" spans="1:7" s="73" customFormat="1" ht="15.5" x14ac:dyDescent="0.35">
      <c r="A36" s="80"/>
      <c r="B36" s="31"/>
      <c r="C36" s="211"/>
      <c r="D36" s="47"/>
      <c r="E36" s="53"/>
      <c r="F36" s="81"/>
      <c r="G36" s="261"/>
    </row>
    <row r="37" spans="1:7" s="73" customFormat="1" ht="15.5" x14ac:dyDescent="0.35">
      <c r="A37" s="80"/>
      <c r="B37" s="30" t="s">
        <v>119</v>
      </c>
      <c r="C37" s="222" t="s">
        <v>325</v>
      </c>
      <c r="D37" s="47"/>
      <c r="E37" s="53"/>
      <c r="F37" s="81"/>
      <c r="G37" s="261"/>
    </row>
    <row r="38" spans="1:7" s="73" customFormat="1" ht="15.5" x14ac:dyDescent="0.35">
      <c r="A38" s="80"/>
      <c r="B38" s="31"/>
      <c r="C38" s="212"/>
      <c r="D38" s="47"/>
      <c r="E38" s="53"/>
      <c r="F38" s="81"/>
      <c r="G38" s="261"/>
    </row>
    <row r="39" spans="1:7" s="73" customFormat="1" ht="31" x14ac:dyDescent="0.35">
      <c r="A39" s="80" t="s">
        <v>341</v>
      </c>
      <c r="B39" s="31"/>
      <c r="C39" s="211" t="s">
        <v>395</v>
      </c>
      <c r="D39" s="43" t="s">
        <v>113</v>
      </c>
      <c r="E39" s="53">
        <v>15</v>
      </c>
      <c r="F39" s="81"/>
      <c r="G39" s="261">
        <f>F39*E39</f>
        <v>0</v>
      </c>
    </row>
    <row r="40" spans="1:7" s="73" customFormat="1" ht="15.5" x14ac:dyDescent="0.35">
      <c r="A40" s="80"/>
      <c r="B40" s="31"/>
      <c r="C40" s="211"/>
      <c r="D40" s="47"/>
      <c r="E40" s="53"/>
      <c r="F40" s="81"/>
      <c r="G40" s="261"/>
    </row>
    <row r="41" spans="1:7" s="73" customFormat="1" ht="15.5" x14ac:dyDescent="0.35">
      <c r="A41" s="80">
        <v>6.4</v>
      </c>
      <c r="C41" s="220" t="s">
        <v>332</v>
      </c>
      <c r="D41" s="47"/>
      <c r="E41" s="53"/>
      <c r="F41" s="81"/>
      <c r="G41" s="261"/>
    </row>
    <row r="42" spans="1:7" s="73" customFormat="1" ht="15.5" x14ac:dyDescent="0.35">
      <c r="A42" s="80"/>
      <c r="B42" s="43"/>
      <c r="C42" s="194"/>
      <c r="D42" s="50"/>
      <c r="E42" s="51"/>
      <c r="F42" s="52"/>
      <c r="G42" s="253"/>
    </row>
    <row r="43" spans="1:7" s="73" customFormat="1" ht="15.5" x14ac:dyDescent="0.35">
      <c r="A43" s="80"/>
      <c r="B43" s="43" t="s">
        <v>166</v>
      </c>
      <c r="C43" s="210" t="s">
        <v>326</v>
      </c>
      <c r="D43" s="138" t="s">
        <v>199</v>
      </c>
      <c r="E43" s="53">
        <v>24</v>
      </c>
      <c r="F43" s="52"/>
      <c r="G43" s="253">
        <f>E43*F43</f>
        <v>0</v>
      </c>
    </row>
    <row r="44" spans="1:7" s="73" customFormat="1" ht="15.5" x14ac:dyDescent="0.35">
      <c r="A44" s="80"/>
      <c r="B44" s="68"/>
      <c r="C44" s="210"/>
      <c r="D44" s="138"/>
      <c r="E44" s="53"/>
      <c r="F44" s="52"/>
      <c r="G44" s="253"/>
    </row>
    <row r="45" spans="1:7" s="73" customFormat="1" ht="31" x14ac:dyDescent="0.35">
      <c r="A45" s="80" t="s">
        <v>342</v>
      </c>
      <c r="B45" s="68"/>
      <c r="C45" s="194" t="s">
        <v>333</v>
      </c>
      <c r="D45" s="138"/>
      <c r="E45" s="53"/>
      <c r="F45" s="52"/>
      <c r="G45" s="253"/>
    </row>
    <row r="46" spans="1:7" s="73" customFormat="1" ht="15.5" x14ac:dyDescent="0.35">
      <c r="A46" s="80"/>
      <c r="B46" s="68"/>
      <c r="C46" s="194"/>
      <c r="D46" s="138"/>
      <c r="E46" s="53"/>
      <c r="F46" s="52"/>
      <c r="G46" s="253"/>
    </row>
    <row r="47" spans="1:7" s="73" customFormat="1" ht="15.5" x14ac:dyDescent="0.35">
      <c r="A47" s="80">
        <v>6.5</v>
      </c>
      <c r="B47" s="68"/>
      <c r="C47" s="218" t="s">
        <v>327</v>
      </c>
      <c r="D47" s="43"/>
      <c r="E47" s="53"/>
      <c r="F47" s="52"/>
      <c r="G47" s="253"/>
    </row>
    <row r="48" spans="1:7" s="73" customFormat="1" ht="15.5" x14ac:dyDescent="0.35">
      <c r="A48" s="80"/>
      <c r="B48" s="43"/>
      <c r="C48" s="194"/>
      <c r="D48" s="138"/>
      <c r="E48" s="53"/>
      <c r="F48" s="52"/>
      <c r="G48" s="253"/>
    </row>
    <row r="49" spans="1:7" s="73" customFormat="1" ht="15.5" x14ac:dyDescent="0.35">
      <c r="A49" s="80"/>
      <c r="B49" s="43" t="s">
        <v>112</v>
      </c>
      <c r="C49" s="210" t="s">
        <v>328</v>
      </c>
      <c r="D49" s="43"/>
      <c r="E49" s="53"/>
      <c r="F49" s="52"/>
      <c r="G49" s="253"/>
    </row>
    <row r="50" spans="1:7" s="73" customFormat="1" ht="15.5" x14ac:dyDescent="0.35">
      <c r="A50" s="80"/>
      <c r="B50" s="43"/>
      <c r="C50" s="194"/>
      <c r="D50" s="43"/>
      <c r="E50" s="53"/>
      <c r="F50" s="52"/>
      <c r="G50" s="253"/>
    </row>
    <row r="51" spans="1:7" s="73" customFormat="1" ht="15.5" x14ac:dyDescent="0.35">
      <c r="A51" s="80" t="s">
        <v>343</v>
      </c>
      <c r="B51" s="43"/>
      <c r="C51" s="194" t="s">
        <v>329</v>
      </c>
      <c r="D51" s="138" t="s">
        <v>199</v>
      </c>
      <c r="E51" s="53">
        <v>4</v>
      </c>
      <c r="F51" s="52"/>
      <c r="G51" s="253">
        <f>F51*E51</f>
        <v>0</v>
      </c>
    </row>
    <row r="52" spans="1:7" s="73" customFormat="1" x14ac:dyDescent="0.3">
      <c r="A52" s="80"/>
      <c r="B52" s="68"/>
      <c r="C52" s="86"/>
      <c r="D52" s="43"/>
      <c r="E52" s="53"/>
      <c r="F52" s="81"/>
      <c r="G52" s="261"/>
    </row>
    <row r="53" spans="1:7" s="73" customFormat="1" x14ac:dyDescent="0.3">
      <c r="A53" s="80"/>
      <c r="B53" s="68"/>
      <c r="C53" s="86"/>
      <c r="D53" s="43"/>
      <c r="E53" s="53"/>
      <c r="F53" s="81"/>
      <c r="G53" s="261"/>
    </row>
    <row r="54" spans="1:7" s="73" customFormat="1" x14ac:dyDescent="0.3">
      <c r="A54" s="80"/>
      <c r="B54" s="68"/>
      <c r="C54" s="86"/>
      <c r="D54" s="43"/>
      <c r="E54" s="53"/>
      <c r="F54" s="81"/>
      <c r="G54" s="261"/>
    </row>
    <row r="55" spans="1:7" x14ac:dyDescent="0.3">
      <c r="A55" s="4"/>
      <c r="B55" s="2"/>
      <c r="C55" s="8"/>
      <c r="D55" s="6"/>
      <c r="E55" s="6"/>
      <c r="F55" s="5"/>
      <c r="G55" s="260"/>
    </row>
    <row r="56" spans="1:7" ht="19.899999999999999" customHeight="1" x14ac:dyDescent="0.3">
      <c r="A56" s="306" t="s">
        <v>101</v>
      </c>
      <c r="B56" s="306"/>
      <c r="C56" s="306"/>
      <c r="D56" s="306"/>
      <c r="E56" s="306"/>
      <c r="F56" s="306"/>
      <c r="G56" s="256">
        <f>SUM(G7:G55)</f>
        <v>0</v>
      </c>
    </row>
    <row r="58" spans="1:7" x14ac:dyDescent="0.3">
      <c r="G58" s="256"/>
    </row>
    <row r="64" spans="1:7" x14ac:dyDescent="0.3">
      <c r="C64" s="10" t="s">
        <v>170</v>
      </c>
    </row>
  </sheetData>
  <mergeCells count="7">
    <mergeCell ref="A56:F56"/>
    <mergeCell ref="A1:B1"/>
    <mergeCell ref="C1:E1"/>
    <mergeCell ref="A2:B2"/>
    <mergeCell ref="C2:E2"/>
    <mergeCell ref="A3:B3"/>
    <mergeCell ref="C3:G3"/>
  </mergeCells>
  <pageMargins left="0.70866141732283505" right="0.39370078740157499" top="0.39370078740157499" bottom="0.70866141732283505" header="0" footer="0.31496062992126"/>
  <pageSetup paperSize="9" scale="61" firstPageNumber="175" fitToHeight="5" orientation="portrait" useFirstPageNumber="1" r:id="rId1"/>
  <rowBreaks count="1" manualBreakCount="1">
    <brk id="69"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88CFD-13B5-4CDD-A41B-0B3799E0DEBC}">
  <dimension ref="A1:E30"/>
  <sheetViews>
    <sheetView view="pageBreakPreview" zoomScaleNormal="100" zoomScaleSheetLayoutView="100" workbookViewId="0">
      <selection activeCell="C3" sqref="C3:D3"/>
    </sheetView>
  </sheetViews>
  <sheetFormatPr defaultColWidth="9.1796875" defaultRowHeight="14" x14ac:dyDescent="0.3"/>
  <cols>
    <col min="1" max="1" width="5.7265625" style="15" bestFit="1" customWidth="1"/>
    <col min="2" max="2" width="13.7265625" style="16" customWidth="1"/>
    <col min="3" max="3" width="65.54296875" style="168" customWidth="1"/>
    <col min="4" max="4" width="40.453125" style="295" customWidth="1"/>
    <col min="5" max="16384" width="9.1796875" style="1"/>
  </cols>
  <sheetData>
    <row r="1" spans="1:5" x14ac:dyDescent="0.3">
      <c r="A1" s="332" t="s">
        <v>0</v>
      </c>
      <c r="B1" s="332"/>
      <c r="C1" s="332" t="str">
        <f>'1-P''s &amp; G''s'!C1:G1</f>
        <v>COUNCIL FOR GEOSECIENCE</v>
      </c>
      <c r="D1" s="332"/>
    </row>
    <row r="2" spans="1:5" x14ac:dyDescent="0.3">
      <c r="A2" s="332" t="s">
        <v>1</v>
      </c>
      <c r="B2" s="332"/>
      <c r="C2" s="301" t="str">
        <f>'1-P''s &amp; G''s'!C2</f>
        <v>CGS-2024-022S</v>
      </c>
      <c r="D2" s="301"/>
      <c r="E2" s="301"/>
    </row>
    <row r="3" spans="1:5" ht="27.65" customHeight="1" x14ac:dyDescent="0.3">
      <c r="A3" s="301" t="s">
        <v>2</v>
      </c>
      <c r="B3" s="301"/>
      <c r="C3" s="304" t="str">
        <f>'1-P''s &amp; G''s'!C3:G3</f>
        <v>APPOINTMENT OF CONTRACTOR FOR THE IMPLEMENTATION OF INGRESS CONTROL MEASURES MODDERBEE CANAL PHASE 1</v>
      </c>
      <c r="D3" s="305"/>
    </row>
    <row r="4" spans="1:5" ht="14.5" customHeight="1" x14ac:dyDescent="0.3">
      <c r="A4" s="315" t="s">
        <v>149</v>
      </c>
      <c r="B4" s="316"/>
      <c r="C4" s="316"/>
      <c r="D4" s="317"/>
    </row>
    <row r="5" spans="1:5" ht="22.15" customHeight="1" x14ac:dyDescent="0.3">
      <c r="A5" s="178" t="s">
        <v>147</v>
      </c>
      <c r="B5" s="314" t="s">
        <v>5</v>
      </c>
      <c r="C5" s="314"/>
      <c r="D5" s="288" t="s">
        <v>148</v>
      </c>
    </row>
    <row r="6" spans="1:5" ht="22.15" customHeight="1" x14ac:dyDescent="0.3">
      <c r="A6" s="178"/>
      <c r="B6" s="320"/>
      <c r="C6" s="321"/>
      <c r="D6" s="288"/>
    </row>
    <row r="7" spans="1:5" s="12" customFormat="1" ht="22.9" customHeight="1" x14ac:dyDescent="0.3">
      <c r="A7" s="179">
        <v>1</v>
      </c>
      <c r="B7" s="310" t="str">
        <f>'1-P''s &amp; G''s'!C7</f>
        <v>SECTION 1: PRELIMINARY AND GENERAL</v>
      </c>
      <c r="C7" s="311"/>
      <c r="D7" s="289">
        <f>'1-P''s &amp; G''s'!G185</f>
        <v>220000</v>
      </c>
    </row>
    <row r="8" spans="1:5" s="12" customFormat="1" ht="22.9" customHeight="1" x14ac:dyDescent="0.3">
      <c r="A8" s="179"/>
      <c r="B8" s="318"/>
      <c r="C8" s="319"/>
      <c r="D8" s="290"/>
    </row>
    <row r="9" spans="1:5" s="12" customFormat="1" ht="22.9" customHeight="1" x14ac:dyDescent="0.3">
      <c r="A9" s="179">
        <v>2</v>
      </c>
      <c r="B9" s="310" t="str">
        <f>'2-DAYWORKS'!C4</f>
        <v xml:space="preserve">SECTION 2: DAYWORKS </v>
      </c>
      <c r="C9" s="311"/>
      <c r="D9" s="289">
        <f>'2-DAYWORKS'!G76</f>
        <v>0</v>
      </c>
    </row>
    <row r="10" spans="1:5" s="12" customFormat="1" ht="22.9" customHeight="1" x14ac:dyDescent="0.3">
      <c r="A10" s="179"/>
      <c r="B10" s="318"/>
      <c r="C10" s="319"/>
      <c r="D10" s="289"/>
    </row>
    <row r="11" spans="1:5" s="12" customFormat="1" ht="22.9" customHeight="1" x14ac:dyDescent="0.3">
      <c r="A11" s="179">
        <v>3</v>
      </c>
      <c r="B11" s="310" t="str">
        <f>'3-SITE CLEARANCE'!C5</f>
        <v>SECTION 3: SITE CLEARANCE</v>
      </c>
      <c r="C11" s="311"/>
      <c r="D11" s="289">
        <f>'3-SITE CLEARANCE'!G66</f>
        <v>0</v>
      </c>
    </row>
    <row r="12" spans="1:5" s="12" customFormat="1" ht="22.9" customHeight="1" x14ac:dyDescent="0.3">
      <c r="A12" s="179"/>
      <c r="B12" s="318"/>
      <c r="C12" s="319"/>
      <c r="D12" s="289"/>
    </row>
    <row r="13" spans="1:5" s="12" customFormat="1" ht="22.9" customHeight="1" x14ac:dyDescent="0.3">
      <c r="A13" s="179">
        <v>4</v>
      </c>
      <c r="B13" s="310" t="str">
        <f>'4-EARTHWORKS'!C4</f>
        <v>SECTION 4: EARTH WORKS</v>
      </c>
      <c r="C13" s="311"/>
      <c r="D13" s="289">
        <f>'4-EARTHWORKS'!G60</f>
        <v>0</v>
      </c>
    </row>
    <row r="14" spans="1:5" s="12" customFormat="1" ht="22.9" customHeight="1" x14ac:dyDescent="0.3">
      <c r="A14" s="179"/>
      <c r="B14" s="318"/>
      <c r="C14" s="319"/>
      <c r="D14" s="291"/>
    </row>
    <row r="15" spans="1:5" s="12" customFormat="1" ht="22.9" customHeight="1" x14ac:dyDescent="0.3">
      <c r="A15" s="179">
        <v>5</v>
      </c>
      <c r="B15" s="310" t="str">
        <f>'5-CULVERTS'!C4</f>
        <v>SECTION 5: CULVERT BRIDGE</v>
      </c>
      <c r="C15" s="311"/>
      <c r="D15" s="289">
        <f>'5-CULVERTS'!G134</f>
        <v>0</v>
      </c>
    </row>
    <row r="16" spans="1:5" s="12" customFormat="1" ht="22.9" customHeight="1" x14ac:dyDescent="0.3">
      <c r="A16" s="179"/>
      <c r="B16" s="185"/>
      <c r="C16" s="186"/>
      <c r="D16" s="289"/>
    </row>
    <row r="17" spans="1:4" s="12" customFormat="1" ht="22.9" customHeight="1" x14ac:dyDescent="0.3">
      <c r="A17" s="179">
        <v>6</v>
      </c>
      <c r="B17" s="310" t="str">
        <f>'6-GABIONS'!C4</f>
        <v xml:space="preserve">SECTION 6: GABIONS </v>
      </c>
      <c r="C17" s="311"/>
      <c r="D17" s="289">
        <f>'6-GABIONS'!G56</f>
        <v>0</v>
      </c>
    </row>
    <row r="18" spans="1:4" s="12" customFormat="1" ht="22.9" customHeight="1" x14ac:dyDescent="0.3">
      <c r="A18" s="179"/>
      <c r="B18" s="318"/>
      <c r="C18" s="319"/>
      <c r="D18" s="291"/>
    </row>
    <row r="19" spans="1:4" ht="22.9" customHeight="1" x14ac:dyDescent="0.3">
      <c r="A19" s="17"/>
      <c r="B19" s="328" t="s">
        <v>202</v>
      </c>
      <c r="C19" s="311"/>
      <c r="D19" s="292">
        <f>SUM(D7:D17)</f>
        <v>220000</v>
      </c>
    </row>
    <row r="20" spans="1:4" x14ac:dyDescent="0.3">
      <c r="A20" s="17"/>
      <c r="B20" s="322"/>
      <c r="C20" s="323"/>
      <c r="D20" s="290"/>
    </row>
    <row r="21" spans="1:4" ht="13.9" customHeight="1" x14ac:dyDescent="0.3">
      <c r="A21" s="179"/>
      <c r="B21" s="329" t="s">
        <v>399</v>
      </c>
      <c r="C21" s="330"/>
      <c r="D21" s="290"/>
    </row>
    <row r="22" spans="1:4" ht="27.65" customHeight="1" x14ac:dyDescent="0.3">
      <c r="A22" s="179"/>
      <c r="B22" s="331" t="s">
        <v>150</v>
      </c>
      <c r="C22" s="330"/>
      <c r="D22" s="289">
        <f>D19*5%</f>
        <v>11000</v>
      </c>
    </row>
    <row r="23" spans="1:4" ht="22.9" customHeight="1" x14ac:dyDescent="0.3">
      <c r="A23" s="179"/>
      <c r="B23" s="324"/>
      <c r="C23" s="325"/>
      <c r="D23" s="290"/>
    </row>
    <row r="24" spans="1:4" ht="22.9" customHeight="1" x14ac:dyDescent="0.3">
      <c r="A24" s="17"/>
      <c r="B24" s="312" t="s">
        <v>400</v>
      </c>
      <c r="C24" s="313"/>
      <c r="D24" s="292">
        <f>+D22+D19</f>
        <v>231000</v>
      </c>
    </row>
    <row r="25" spans="1:4" ht="22.9" customHeight="1" x14ac:dyDescent="0.3">
      <c r="A25" s="17"/>
      <c r="B25" s="324"/>
      <c r="C25" s="325"/>
      <c r="D25" s="293"/>
    </row>
    <row r="26" spans="1:4" ht="22.9" customHeight="1" x14ac:dyDescent="0.3">
      <c r="A26" s="17"/>
      <c r="B26" s="326" t="s">
        <v>151</v>
      </c>
      <c r="C26" s="326"/>
      <c r="D26" s="289">
        <f>0.15*D24</f>
        <v>34650</v>
      </c>
    </row>
    <row r="27" spans="1:4" ht="22.9" customHeight="1" x14ac:dyDescent="0.3">
      <c r="A27" s="17"/>
      <c r="B27" s="327"/>
      <c r="C27" s="327"/>
      <c r="D27" s="293"/>
    </row>
    <row r="28" spans="1:4" ht="22.9" customHeight="1" x14ac:dyDescent="0.3">
      <c r="A28" s="17"/>
      <c r="B28" s="312" t="s">
        <v>152</v>
      </c>
      <c r="C28" s="313"/>
      <c r="D28" s="292">
        <f>D26+D24</f>
        <v>265650</v>
      </c>
    </row>
    <row r="29" spans="1:4" ht="22.9" customHeight="1" x14ac:dyDescent="0.3">
      <c r="A29" s="17"/>
      <c r="B29" s="322"/>
      <c r="C29" s="323"/>
      <c r="D29" s="290"/>
    </row>
    <row r="30" spans="1:4" s="7" customFormat="1" x14ac:dyDescent="0.3">
      <c r="A30" s="13"/>
      <c r="B30" s="14"/>
      <c r="C30" s="14"/>
      <c r="D30" s="294"/>
    </row>
  </sheetData>
  <mergeCells count="31">
    <mergeCell ref="A1:B1"/>
    <mergeCell ref="C1:D1"/>
    <mergeCell ref="A2:B2"/>
    <mergeCell ref="A3:B3"/>
    <mergeCell ref="C3:D3"/>
    <mergeCell ref="C2:E2"/>
    <mergeCell ref="B29:C29"/>
    <mergeCell ref="B18:C18"/>
    <mergeCell ref="B20:C20"/>
    <mergeCell ref="B23:C23"/>
    <mergeCell ref="B26:C26"/>
    <mergeCell ref="B27:C27"/>
    <mergeCell ref="B28:C28"/>
    <mergeCell ref="B19:C19"/>
    <mergeCell ref="B21:C21"/>
    <mergeCell ref="B22:C22"/>
    <mergeCell ref="B25:C25"/>
    <mergeCell ref="B17:C17"/>
    <mergeCell ref="B24:C24"/>
    <mergeCell ref="B5:C5"/>
    <mergeCell ref="B7:C7"/>
    <mergeCell ref="A4:D4"/>
    <mergeCell ref="B11:C11"/>
    <mergeCell ref="B10:C10"/>
    <mergeCell ref="B14:C14"/>
    <mergeCell ref="B6:C6"/>
    <mergeCell ref="B15:C15"/>
    <mergeCell ref="B13:C13"/>
    <mergeCell ref="B12:C12"/>
    <mergeCell ref="B9:C9"/>
    <mergeCell ref="B8:C8"/>
  </mergeCells>
  <printOptions horizontalCentered="1"/>
  <pageMargins left="0.70866141732283505" right="0.39370078740157499" top="0.39370078740157499" bottom="0.70866141732283505" header="0" footer="0.31496062992126"/>
  <pageSetup paperSize="9" scale="67" firstPageNumber="177" fitToHeight="0" orientation="portrait" useFirstPageNumber="1"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1-P's &amp; G's</vt:lpstr>
      <vt:lpstr>2-DAYWORKS</vt:lpstr>
      <vt:lpstr>3-SITE CLEARANCE</vt:lpstr>
      <vt:lpstr>4-EARTHWORKS</vt:lpstr>
      <vt:lpstr>5-CULVERTS</vt:lpstr>
      <vt:lpstr>6-GABIONS</vt:lpstr>
      <vt:lpstr>BILL SUMMARY</vt:lpstr>
      <vt:lpstr>'1-P''s &amp; G''s'!Print_Area</vt:lpstr>
      <vt:lpstr>'2-DAYWORKS'!Print_Area</vt:lpstr>
      <vt:lpstr>'3-SITE CLEARANCE'!Print_Area</vt:lpstr>
      <vt:lpstr>'4-EARTHWORKS'!Print_Area</vt:lpstr>
      <vt:lpstr>'5-CULVERTS'!Print_Area</vt:lpstr>
      <vt:lpstr>'6-GABIONS'!Print_Area</vt:lpstr>
      <vt:lpstr>'BILL SUMMARY'!Print_Area</vt:lpstr>
      <vt:lpstr>'1-P''s &amp; G''s'!Print_Titles</vt:lpstr>
      <vt:lpstr>'3-SITE CLEARANCE'!Print_Titles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Lieschen Makoela</dc:creator>
  <cp:lastModifiedBy>Katlego Thusi</cp:lastModifiedBy>
  <cp:lastPrinted>2024-10-21T15:36:10Z</cp:lastPrinted>
  <dcterms:created xsi:type="dcterms:W3CDTF">2022-01-18T08:08:04Z</dcterms:created>
  <dcterms:modified xsi:type="dcterms:W3CDTF">2024-12-10T13:59:31Z</dcterms:modified>
</cp:coreProperties>
</file>