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qobile.myeni\Desktop\Textbooks 2025\Request for the pricing for January intake textbooks\"/>
    </mc:Choice>
  </mc:AlternateContent>
  <xr:revisionPtr revIDLastSave="0" documentId="13_ncr:1_{AF7BE8E1-F021-41F8-B923-139B8ED7B0C0}" xr6:coauthVersionLast="47" xr6:coauthVersionMax="47" xr10:uidLastSave="{00000000-0000-0000-0000-000000000000}"/>
  <bookViews>
    <workbookView xWindow="-108" yWindow="-108" windowWidth="23256" windowHeight="12456" activeTab="2" xr2:uid="{7A8B442D-4E25-40C6-9C2C-F90B09FC135A}"/>
  </bookViews>
  <sheets>
    <sheet name="Summary " sheetId="3" r:id="rId1"/>
    <sheet name="Electrical Engineering studies " sheetId="1" r:id="rId2"/>
    <sheet name="Civil Engineering studies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" l="1"/>
  <c r="K21" i="2"/>
  <c r="L21" i="2"/>
  <c r="J21" i="2"/>
  <c r="L22" i="1"/>
  <c r="K22" i="1"/>
  <c r="J22" i="1"/>
  <c r="C3" i="3"/>
  <c r="J5" i="2"/>
  <c r="H9" i="1" l="1"/>
  <c r="H19" i="2"/>
  <c r="H18" i="2"/>
  <c r="H17" i="2"/>
  <c r="H16" i="2"/>
  <c r="H14" i="2"/>
  <c r="H13" i="2"/>
  <c r="H12" i="2"/>
  <c r="H11" i="2"/>
  <c r="H9" i="2"/>
  <c r="H8" i="2"/>
  <c r="H7" i="2"/>
  <c r="H6" i="2"/>
  <c r="H5" i="2"/>
  <c r="I17" i="2"/>
  <c r="I16" i="2"/>
  <c r="J16" i="2" s="1"/>
  <c r="I13" i="2"/>
  <c r="J13" i="2" s="1"/>
  <c r="I9" i="2"/>
  <c r="I7" i="2"/>
  <c r="I6" i="2"/>
  <c r="J6" i="2" s="1"/>
  <c r="H19" i="1"/>
  <c r="I19" i="1" s="1"/>
  <c r="J19" i="1" s="1"/>
  <c r="H18" i="1"/>
  <c r="I18" i="1" s="1"/>
  <c r="J18" i="1" s="1"/>
  <c r="H17" i="1"/>
  <c r="H16" i="1"/>
  <c r="H11" i="1"/>
  <c r="I11" i="1" s="1"/>
  <c r="J11" i="1" s="1"/>
  <c r="H7" i="1"/>
  <c r="H8" i="1"/>
  <c r="H6" i="1"/>
  <c r="I6" i="1" s="1"/>
  <c r="J6" i="1" s="1"/>
  <c r="H14" i="1"/>
  <c r="I14" i="1" s="1"/>
  <c r="J14" i="1" s="1"/>
  <c r="H13" i="1"/>
  <c r="H12" i="1"/>
  <c r="I19" i="2" l="1"/>
  <c r="J19" i="2" s="1"/>
  <c r="J18" i="2"/>
  <c r="J17" i="2"/>
  <c r="I18" i="2"/>
  <c r="J9" i="2"/>
  <c r="I11" i="2"/>
  <c r="J11" i="2" s="1"/>
  <c r="I14" i="2"/>
  <c r="J14" i="2" s="1"/>
  <c r="I12" i="2"/>
  <c r="J12" i="2" s="1"/>
  <c r="J7" i="2"/>
  <c r="I5" i="2"/>
  <c r="I8" i="2"/>
  <c r="J8" i="2" s="1"/>
  <c r="I17" i="1"/>
  <c r="J17" i="1" s="1"/>
  <c r="I16" i="1"/>
  <c r="J16" i="1" s="1"/>
  <c r="I13" i="1"/>
  <c r="J13" i="1" s="1"/>
  <c r="I12" i="1"/>
  <c r="J12" i="1" s="1"/>
  <c r="I8" i="1"/>
  <c r="J8" i="1" s="1"/>
  <c r="I9" i="1"/>
  <c r="J9" i="1" s="1"/>
  <c r="I7" i="1"/>
  <c r="J7" i="1" s="1"/>
  <c r="J25" i="1" l="1"/>
  <c r="C2" i="3" s="1"/>
  <c r="C4" i="3" s="1"/>
</calcChain>
</file>

<file path=xl/sharedStrings.xml><?xml version="1.0" encoding="utf-8"?>
<sst xmlns="http://schemas.openxmlformats.org/spreadsheetml/2006/main" count="151" uniqueCount="99">
  <si>
    <t>Subject</t>
  </si>
  <si>
    <t>Name of Text Book</t>
  </si>
  <si>
    <t>ISBN NO</t>
  </si>
  <si>
    <t>Author</t>
  </si>
  <si>
    <t>Publisher</t>
  </si>
  <si>
    <t>Order Total</t>
  </si>
  <si>
    <t>MATHS N4</t>
  </si>
  <si>
    <t>LOGIC SYSTEMS N4</t>
  </si>
  <si>
    <t>ELECTROTECHNICS N4</t>
  </si>
  <si>
    <t>INDUSTRIAL ELECTRONICS N4</t>
  </si>
  <si>
    <t>SA CHUTURGOON</t>
  </si>
  <si>
    <t>MO ARNOLD</t>
  </si>
  <si>
    <t>TOMMY FERREIRA, RAIMUND SWART</t>
  </si>
  <si>
    <t>TROUPANT</t>
  </si>
  <si>
    <t>DLONRA</t>
  </si>
  <si>
    <t>MASKEW MILLER LEARNING</t>
  </si>
  <si>
    <t>MATHS N5</t>
  </si>
  <si>
    <t>LOGICS SYSTEMS N5</t>
  </si>
  <si>
    <t>ELECTROTECHNICS N5</t>
  </si>
  <si>
    <t>INDUSTRIAL ELECTRONICS N5</t>
  </si>
  <si>
    <t>TROUPANT PUBLISHERS</t>
  </si>
  <si>
    <t>FUTURE MANAGERS</t>
  </si>
  <si>
    <t>MacMillan/Troupant Publishers</t>
  </si>
  <si>
    <t>A BLIGNAUT</t>
  </si>
  <si>
    <t>R SCHNEIDER</t>
  </si>
  <si>
    <t>SA CHUTURGOON / JV JOHN</t>
  </si>
  <si>
    <t>INDUSTRIAL ELECTRONICS N6</t>
  </si>
  <si>
    <t>LOGIC SYSTEMS N6</t>
  </si>
  <si>
    <t>ELECTROTECHNICS N6</t>
  </si>
  <si>
    <t>MATHS N6</t>
  </si>
  <si>
    <t>Standard Sytems of Measuring Building Work Seventh Edition</t>
  </si>
  <si>
    <t xml:space="preserve">Building And Structural Construction </t>
  </si>
  <si>
    <t xml:space="preserve">Building Administration </t>
  </si>
  <si>
    <t xml:space="preserve">Building And Structural Surveying </t>
  </si>
  <si>
    <t xml:space="preserve">Quantity Surveying </t>
  </si>
  <si>
    <t>Building Structural Construction</t>
  </si>
  <si>
    <t>Quantity Surveying</t>
  </si>
  <si>
    <t xml:space="preserve">Building aAnd Sructural Surveying </t>
  </si>
  <si>
    <t>Building And Structural Construction</t>
  </si>
  <si>
    <t>Building And Structural Construction N4</t>
  </si>
  <si>
    <t>Building Administration N4</t>
  </si>
  <si>
    <t>Building And Structural Surveying N4</t>
  </si>
  <si>
    <t>Quantity Surveying N4</t>
  </si>
  <si>
    <t>Building And Structural Surveying N5</t>
  </si>
  <si>
    <t>Building Administration N5</t>
  </si>
  <si>
    <t>Building Structural Construction N5</t>
  </si>
  <si>
    <t>Quantity Surveying N5</t>
  </si>
  <si>
    <t>Building Administration N6</t>
  </si>
  <si>
    <t>Quantity Surveying N6</t>
  </si>
  <si>
    <t>Building aAnd Sructural Surveying N6</t>
  </si>
  <si>
    <t>Building And Structural Construction N6</t>
  </si>
  <si>
    <t>Troupant &amp; Macmillan Education</t>
  </si>
  <si>
    <t xml:space="preserve">Future Managers </t>
  </si>
  <si>
    <t>Future Managers</t>
  </si>
  <si>
    <t>978-0-86886-837-0</t>
  </si>
  <si>
    <t>978-1-4308-0696-7</t>
  </si>
  <si>
    <t>978-1-4308-0986-9</t>
  </si>
  <si>
    <t>978-1-4308-0697-4</t>
  </si>
  <si>
    <t>978-1-4308--0784-1</t>
  </si>
  <si>
    <t>978-1-77637-209-6</t>
  </si>
  <si>
    <t>978-1-4308-1004-9</t>
  </si>
  <si>
    <t>978-1-77637-206-5</t>
  </si>
  <si>
    <t>978-1-4308-0802-2</t>
  </si>
  <si>
    <t>978-1-77637-238-6</t>
  </si>
  <si>
    <t>978-0-63921-034-6</t>
  </si>
  <si>
    <t>978-1-4308-1029-2</t>
  </si>
  <si>
    <t>978-1-4308-1025-4</t>
  </si>
  <si>
    <t>The Association Of South  Africav Quantity Surveyors</t>
  </si>
  <si>
    <t>Sparrow Consulting,M Masangane L Oostyhuizen &amp;B Afrika</t>
  </si>
  <si>
    <t xml:space="preserve">B Afrika &amp; Jowaheer Consulting And Technologies </t>
  </si>
  <si>
    <t>M Masangane</t>
  </si>
  <si>
    <t xml:space="preserve">Sparrow Consulting </t>
  </si>
  <si>
    <t xml:space="preserve">Alfred Ramahlape </t>
  </si>
  <si>
    <t xml:space="preserve">B Afrika </t>
  </si>
  <si>
    <t>Eay Ebrahim</t>
  </si>
  <si>
    <t>B Afrika &amp; R Nair</t>
  </si>
  <si>
    <t>Sparrow Consulting</t>
  </si>
  <si>
    <t>Alfred Ramahlape</t>
  </si>
  <si>
    <t>M Masangane &amp; R Nair</t>
  </si>
  <si>
    <t xml:space="preserve">Belhar Campus </t>
  </si>
  <si>
    <t>ELECTRICAL ENGINEERING STUDIES N4-N6</t>
  </si>
  <si>
    <t>CIVIL ENGINEERING STUDIES N4-N6</t>
  </si>
  <si>
    <t xml:space="preserve">Numbers </t>
  </si>
  <si>
    <t xml:space="preserve">Description </t>
  </si>
  <si>
    <t xml:space="preserve">Amount </t>
  </si>
  <si>
    <t>Electrical Engineering studies  N4-N6</t>
  </si>
  <si>
    <t>Civil Engineering studies N4-N6</t>
  </si>
  <si>
    <t xml:space="preserve">Unit Price Excluding VAT </t>
  </si>
  <si>
    <t xml:space="preserve">Amount Excl Vat </t>
  </si>
  <si>
    <t>VAT at 15%</t>
  </si>
  <si>
    <t>The Association Of South  African Quantity Surveyors</t>
  </si>
  <si>
    <t>DEON KALLIS, SHAUN MERTON,LAURIENNE MWAMBA FRASER,ALFRED MWAMUKA</t>
  </si>
  <si>
    <t>Total cost</t>
  </si>
  <si>
    <t>Total after VAT Year 2</t>
  </si>
  <si>
    <t>Total after VAT Year 3</t>
  </si>
  <si>
    <t xml:space="preserve">Total after VAT Year 1 </t>
  </si>
  <si>
    <t>Total after VAT Year 1</t>
  </si>
  <si>
    <t xml:space="preserve">SUPPLY AND DELIVERY OF TEXTBOOKS FOR THE PERIOD ON THREE YEARS </t>
  </si>
  <si>
    <t xml:space="preserve">Three (3) years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</si>
</sst>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&quot;\ #,##0.00;[Red]&quot;R&quot;\ \-#,##0.00"/>
    <numFmt numFmtId="164" formatCode="&quot;R&quot;\ 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 Narrow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 Narrow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3" borderId="4" xfId="0" applyFont="1" applyFill="1" applyBorder="1" applyAlignment="1">
      <alignment vertical="center" wrapText="1"/>
    </xf>
    <xf numFmtId="1" fontId="3" fillId="3" borderId="4" xfId="0" applyNumberFormat="1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3" fillId="2" borderId="4" xfId="0" applyFont="1" applyFill="1" applyBorder="1"/>
    <xf numFmtId="1" fontId="3" fillId="2" borderId="4" xfId="0" applyNumberFormat="1" applyFont="1" applyFill="1" applyBorder="1"/>
    <xf numFmtId="0" fontId="3" fillId="4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3" fillId="5" borderId="4" xfId="0" applyFont="1" applyFill="1" applyBorder="1"/>
    <xf numFmtId="0" fontId="1" fillId="6" borderId="0" xfId="0" applyFont="1" applyFill="1"/>
    <xf numFmtId="0" fontId="6" fillId="6" borderId="0" xfId="0" applyFont="1" applyFill="1"/>
    <xf numFmtId="0" fontId="7" fillId="6" borderId="0" xfId="0" applyFont="1" applyFill="1"/>
    <xf numFmtId="0" fontId="0" fillId="6" borderId="0" xfId="0" applyFill="1"/>
    <xf numFmtId="0" fontId="3" fillId="7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/>
    </xf>
    <xf numFmtId="0" fontId="0" fillId="0" borderId="4" xfId="0" applyBorder="1"/>
    <xf numFmtId="164" fontId="0" fillId="0" borderId="4" xfId="0" applyNumberFormat="1" applyBorder="1"/>
    <xf numFmtId="0" fontId="0" fillId="0" borderId="4" xfId="0" applyBorder="1" applyAlignment="1">
      <alignment wrapText="1"/>
    </xf>
    <xf numFmtId="0" fontId="5" fillId="0" borderId="4" xfId="0" applyFont="1" applyBorder="1"/>
    <xf numFmtId="164" fontId="5" fillId="0" borderId="4" xfId="0" applyNumberFormat="1" applyFont="1" applyBorder="1"/>
    <xf numFmtId="164" fontId="8" fillId="2" borderId="4" xfId="0" applyNumberFormat="1" applyFont="1" applyFill="1" applyBorder="1"/>
    <xf numFmtId="8" fontId="8" fillId="2" borderId="4" xfId="0" applyNumberFormat="1" applyFont="1" applyFill="1" applyBorder="1"/>
    <xf numFmtId="164" fontId="8" fillId="6" borderId="0" xfId="0" applyNumberFormat="1" applyFont="1" applyFill="1"/>
    <xf numFmtId="0" fontId="8" fillId="6" borderId="0" xfId="0" applyFont="1" applyFill="1"/>
    <xf numFmtId="0" fontId="9" fillId="2" borderId="0" xfId="0" applyFont="1" applyFill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/>
    </xf>
    <xf numFmtId="164" fontId="9" fillId="6" borderId="2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/>
    </xf>
    <xf numFmtId="0" fontId="0" fillId="2" borderId="4" xfId="0" applyFill="1" applyBorder="1"/>
    <xf numFmtId="0" fontId="9" fillId="6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/>
    </xf>
    <xf numFmtId="164" fontId="8" fillId="2" borderId="9" xfId="0" applyNumberFormat="1" applyFont="1" applyFill="1" applyBorder="1"/>
    <xf numFmtId="8" fontId="8" fillId="2" borderId="9" xfId="0" applyNumberFormat="1" applyFont="1" applyFill="1" applyBorder="1"/>
    <xf numFmtId="0" fontId="3" fillId="2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/>
    </xf>
    <xf numFmtId="164" fontId="11" fillId="2" borderId="4" xfId="0" applyNumberFormat="1" applyFont="1" applyFill="1" applyBorder="1"/>
    <xf numFmtId="8" fontId="11" fillId="2" borderId="4" xfId="0" applyNumberFormat="1" applyFont="1" applyFill="1" applyBorder="1"/>
    <xf numFmtId="8" fontId="8" fillId="2" borderId="8" xfId="0" applyNumberFormat="1" applyFont="1" applyFill="1" applyBorder="1"/>
    <xf numFmtId="0" fontId="9" fillId="6" borderId="3" xfId="0" applyFont="1" applyFill="1" applyBorder="1" applyAlignment="1">
      <alignment horizontal="center" vertical="center" wrapText="1"/>
    </xf>
    <xf numFmtId="164" fontId="0" fillId="2" borderId="4" xfId="0" applyNumberFormat="1" applyFill="1" applyBorder="1"/>
    <xf numFmtId="164" fontId="12" fillId="6" borderId="4" xfId="0" applyNumberFormat="1" applyFont="1" applyFill="1" applyBorder="1"/>
    <xf numFmtId="164" fontId="0" fillId="6" borderId="4" xfId="0" applyNumberFormat="1" applyFill="1" applyBorder="1"/>
    <xf numFmtId="164" fontId="0" fillId="2" borderId="0" xfId="0" applyNumberFormat="1" applyFill="1"/>
    <xf numFmtId="0" fontId="9" fillId="6" borderId="6" xfId="0" applyFont="1" applyFill="1" applyBorder="1" applyAlignment="1">
      <alignment horizontal="center" vertical="center" wrapText="1"/>
    </xf>
    <xf numFmtId="8" fontId="8" fillId="2" borderId="5" xfId="0" applyNumberFormat="1" applyFont="1" applyFill="1" applyBorder="1"/>
    <xf numFmtId="164" fontId="0" fillId="2" borderId="5" xfId="0" applyNumberFormat="1" applyFill="1" applyBorder="1"/>
    <xf numFmtId="0" fontId="3" fillId="3" borderId="9" xfId="0" applyFont="1" applyFill="1" applyBorder="1" applyAlignment="1">
      <alignment vertical="center" wrapText="1"/>
    </xf>
    <xf numFmtId="0" fontId="3" fillId="2" borderId="5" xfId="0" applyFont="1" applyFill="1" applyBorder="1"/>
    <xf numFmtId="0" fontId="3" fillId="3" borderId="5" xfId="0" applyFont="1" applyFill="1" applyBorder="1" applyAlignment="1">
      <alignment wrapText="1"/>
    </xf>
    <xf numFmtId="0" fontId="0" fillId="2" borderId="5" xfId="0" applyFill="1" applyBorder="1"/>
    <xf numFmtId="0" fontId="3" fillId="6" borderId="10" xfId="0" applyFont="1" applyFill="1" applyBorder="1" applyAlignment="1">
      <alignment horizontal="center"/>
    </xf>
    <xf numFmtId="164" fontId="8" fillId="6" borderId="10" xfId="0" applyNumberFormat="1" applyFont="1" applyFill="1" applyBorder="1"/>
    <xf numFmtId="8" fontId="8" fillId="6" borderId="10" xfId="0" applyNumberFormat="1" applyFont="1" applyFill="1" applyBorder="1"/>
    <xf numFmtId="164" fontId="0" fillId="6" borderId="10" xfId="0" applyNumberFormat="1" applyFill="1" applyBorder="1"/>
    <xf numFmtId="164" fontId="0" fillId="6" borderId="11" xfId="0" applyNumberFormat="1" applyFill="1" applyBorder="1"/>
    <xf numFmtId="164" fontId="0" fillId="2" borderId="9" xfId="0" applyNumberFormat="1" applyFill="1" applyBorder="1"/>
    <xf numFmtId="8" fontId="0" fillId="2" borderId="12" xfId="0" applyNumberFormat="1" applyFont="1" applyFill="1" applyBorder="1"/>
    <xf numFmtId="164" fontId="0" fillId="2" borderId="12" xfId="0" applyNumberFormat="1" applyFont="1" applyFill="1" applyBorder="1"/>
    <xf numFmtId="8" fontId="5" fillId="2" borderId="1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EB082-5E6E-43E2-B61D-7C563CE8CDA8}">
  <dimension ref="A1:C4"/>
  <sheetViews>
    <sheetView workbookViewId="0">
      <selection activeCell="C2" sqref="C2"/>
    </sheetView>
  </sheetViews>
  <sheetFormatPr defaultRowHeight="14.4" x14ac:dyDescent="0.3"/>
  <cols>
    <col min="1" max="1" width="8.88671875" style="2"/>
    <col min="2" max="2" width="24.6640625" style="2" customWidth="1"/>
    <col min="3" max="3" width="24.109375" style="2" customWidth="1"/>
    <col min="4" max="16384" width="8.88671875" style="2"/>
  </cols>
  <sheetData>
    <row r="1" spans="1:3" x14ac:dyDescent="0.3">
      <c r="A1" s="28" t="s">
        <v>82</v>
      </c>
      <c r="B1" s="28" t="s">
        <v>83</v>
      </c>
      <c r="C1" s="29" t="s">
        <v>84</v>
      </c>
    </row>
    <row r="2" spans="1:3" ht="28.8" x14ac:dyDescent="0.3">
      <c r="A2" s="25">
        <v>1</v>
      </c>
      <c r="B2" s="27" t="s">
        <v>85</v>
      </c>
      <c r="C2" s="26">
        <f>'Electrical Engineering studies '!J25</f>
        <v>0</v>
      </c>
    </row>
    <row r="3" spans="1:3" x14ac:dyDescent="0.3">
      <c r="A3" s="25">
        <v>2</v>
      </c>
      <c r="B3" s="27" t="s">
        <v>86</v>
      </c>
      <c r="C3" s="26">
        <f>'Civil Engineering studies '!J25</f>
        <v>0</v>
      </c>
    </row>
    <row r="4" spans="1:3" x14ac:dyDescent="0.3">
      <c r="A4" s="25"/>
      <c r="B4" s="25" t="s">
        <v>92</v>
      </c>
      <c r="C4" s="26">
        <f>SUM(C2:C3)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E20B-CCB2-4534-A9D0-55922EFA33A1}">
  <dimension ref="A1:L26"/>
  <sheetViews>
    <sheetView topLeftCell="C13" workbookViewId="0">
      <selection activeCell="J25" sqref="J25"/>
    </sheetView>
  </sheetViews>
  <sheetFormatPr defaultRowHeight="14.4" x14ac:dyDescent="0.3"/>
  <cols>
    <col min="1" max="1" width="25.44140625" style="2" customWidth="1"/>
    <col min="2" max="2" width="28.6640625" style="2" customWidth="1"/>
    <col min="3" max="3" width="30.33203125" style="2" customWidth="1"/>
    <col min="4" max="4" width="25.88671875" style="2" customWidth="1"/>
    <col min="5" max="5" width="28" style="2" customWidth="1"/>
    <col min="6" max="6" width="12.6640625" style="2" customWidth="1"/>
    <col min="7" max="7" width="15.44140625" style="2" customWidth="1"/>
    <col min="8" max="8" width="17.77734375" style="2" customWidth="1"/>
    <col min="9" max="9" width="18.44140625" style="2" customWidth="1"/>
    <col min="10" max="10" width="19.21875" style="2" customWidth="1"/>
    <col min="11" max="11" width="18.33203125" style="2" customWidth="1"/>
    <col min="12" max="12" width="16.21875" style="2" customWidth="1"/>
    <col min="13" max="16384" width="8.88671875" style="2"/>
  </cols>
  <sheetData>
    <row r="1" spans="1:12" ht="22.8" x14ac:dyDescent="0.4">
      <c r="A1" s="16"/>
      <c r="B1" s="16"/>
      <c r="C1" s="17" t="s">
        <v>97</v>
      </c>
      <c r="D1" s="18"/>
      <c r="E1" s="16"/>
      <c r="F1" s="16"/>
      <c r="G1" s="19"/>
      <c r="H1" s="19"/>
      <c r="I1" s="19"/>
      <c r="J1" s="19"/>
      <c r="K1" s="19"/>
      <c r="L1" s="19"/>
    </row>
    <row r="2" spans="1:12" ht="22.8" x14ac:dyDescent="0.4">
      <c r="A2" s="16"/>
      <c r="B2" s="16"/>
      <c r="C2" s="17" t="s">
        <v>79</v>
      </c>
      <c r="D2" s="18"/>
      <c r="E2" s="16"/>
      <c r="F2" s="16"/>
      <c r="G2" s="19"/>
      <c r="H2" s="19"/>
      <c r="I2" s="19"/>
      <c r="J2" s="19"/>
      <c r="K2" s="19"/>
      <c r="L2" s="19"/>
    </row>
    <row r="3" spans="1:12" ht="15.6" x14ac:dyDescent="0.3">
      <c r="A3" s="16"/>
      <c r="B3" s="16"/>
      <c r="C3" s="18" t="s">
        <v>80</v>
      </c>
      <c r="D3" s="18"/>
      <c r="E3" s="16"/>
      <c r="F3" s="16"/>
      <c r="G3" s="19"/>
      <c r="H3" s="19"/>
      <c r="I3" s="19"/>
      <c r="J3" s="19"/>
      <c r="K3" s="19"/>
      <c r="L3" s="19"/>
    </row>
    <row r="4" spans="1:12" ht="16.2" thickBot="1" x14ac:dyDescent="0.35">
      <c r="A4" s="16"/>
      <c r="B4" s="16"/>
      <c r="C4" s="16"/>
      <c r="D4" s="16"/>
      <c r="E4" s="16"/>
      <c r="F4" s="16"/>
      <c r="G4" s="19"/>
      <c r="H4" s="19"/>
      <c r="I4" s="19"/>
      <c r="J4" s="19"/>
      <c r="K4" s="19"/>
      <c r="L4" s="19"/>
    </row>
    <row r="5" spans="1:12" s="34" customFormat="1" ht="28.2" thickBot="1" x14ac:dyDescent="0.35">
      <c r="A5" s="35" t="s">
        <v>0</v>
      </c>
      <c r="B5" s="36" t="s">
        <v>1</v>
      </c>
      <c r="C5" s="36" t="s">
        <v>2</v>
      </c>
      <c r="D5" s="36" t="s">
        <v>3</v>
      </c>
      <c r="E5" s="36" t="s">
        <v>4</v>
      </c>
      <c r="F5" s="37" t="s">
        <v>5</v>
      </c>
      <c r="G5" s="38" t="s">
        <v>87</v>
      </c>
      <c r="H5" s="39" t="s">
        <v>88</v>
      </c>
      <c r="I5" s="39" t="s">
        <v>89</v>
      </c>
      <c r="J5" s="53" t="s">
        <v>96</v>
      </c>
      <c r="K5" s="53" t="s">
        <v>93</v>
      </c>
      <c r="L5" s="53" t="s">
        <v>94</v>
      </c>
    </row>
    <row r="6" spans="1:12" ht="15.6" x14ac:dyDescent="0.3">
      <c r="A6" s="3" t="s">
        <v>6</v>
      </c>
      <c r="B6" s="3" t="s">
        <v>6</v>
      </c>
      <c r="C6" s="4">
        <v>9781430809739</v>
      </c>
      <c r="D6" s="3" t="s">
        <v>10</v>
      </c>
      <c r="E6" s="3" t="s">
        <v>13</v>
      </c>
      <c r="F6" s="5">
        <v>110</v>
      </c>
      <c r="G6" s="30"/>
      <c r="H6" s="31">
        <f>F6*G6</f>
        <v>0</v>
      </c>
      <c r="I6" s="31">
        <f>H6*15%</f>
        <v>0</v>
      </c>
      <c r="J6" s="52">
        <f>H6+I6</f>
        <v>0</v>
      </c>
      <c r="K6" s="54"/>
      <c r="L6" s="54"/>
    </row>
    <row r="7" spans="1:12" ht="15.6" x14ac:dyDescent="0.3">
      <c r="A7" s="3" t="s">
        <v>7</v>
      </c>
      <c r="B7" s="3" t="s">
        <v>7</v>
      </c>
      <c r="C7" s="4">
        <v>9780994708298</v>
      </c>
      <c r="D7" s="3" t="s">
        <v>11</v>
      </c>
      <c r="E7" s="3" t="s">
        <v>14</v>
      </c>
      <c r="F7" s="5">
        <v>110</v>
      </c>
      <c r="G7" s="30"/>
      <c r="H7" s="31">
        <f t="shared" ref="H7:H8" si="0">F7*G7</f>
        <v>0</v>
      </c>
      <c r="I7" s="31">
        <f>H7*15%</f>
        <v>0</v>
      </c>
      <c r="J7" s="52">
        <f>H7+I7</f>
        <v>0</v>
      </c>
      <c r="K7" s="54"/>
      <c r="L7" s="54"/>
    </row>
    <row r="8" spans="1:12" ht="30" x14ac:dyDescent="0.3">
      <c r="A8" s="3" t="s">
        <v>8</v>
      </c>
      <c r="B8" s="3" t="s">
        <v>8</v>
      </c>
      <c r="C8" s="4">
        <v>9780639109596</v>
      </c>
      <c r="D8" s="3" t="s">
        <v>12</v>
      </c>
      <c r="E8" s="3" t="s">
        <v>21</v>
      </c>
      <c r="F8" s="5">
        <v>110</v>
      </c>
      <c r="G8" s="30"/>
      <c r="H8" s="31">
        <f t="shared" si="0"/>
        <v>0</v>
      </c>
      <c r="I8" s="31">
        <f>H8*15%</f>
        <v>0</v>
      </c>
      <c r="J8" s="52">
        <f>H8+I8</f>
        <v>0</v>
      </c>
      <c r="K8" s="54"/>
      <c r="L8" s="54"/>
    </row>
    <row r="9" spans="1:12" ht="75" x14ac:dyDescent="0.3">
      <c r="A9" s="3" t="s">
        <v>9</v>
      </c>
      <c r="B9" s="3" t="s">
        <v>9</v>
      </c>
      <c r="C9" s="4">
        <v>9781779830531</v>
      </c>
      <c r="D9" s="3" t="s">
        <v>91</v>
      </c>
      <c r="E9" s="3" t="s">
        <v>15</v>
      </c>
      <c r="F9" s="6">
        <v>110</v>
      </c>
      <c r="G9" s="30"/>
      <c r="H9" s="31">
        <f>F9*G9</f>
        <v>0</v>
      </c>
      <c r="I9" s="31">
        <f>H9*15%</f>
        <v>0</v>
      </c>
      <c r="J9" s="52">
        <f>H9+I9</f>
        <v>0</v>
      </c>
      <c r="K9" s="54"/>
      <c r="L9" s="54"/>
    </row>
    <row r="10" spans="1:12" ht="15.6" x14ac:dyDescent="0.3">
      <c r="A10" s="20"/>
      <c r="B10" s="20"/>
      <c r="C10" s="20"/>
      <c r="D10" s="20"/>
      <c r="E10" s="20"/>
      <c r="F10" s="40"/>
      <c r="G10" s="32"/>
      <c r="H10" s="33"/>
      <c r="I10" s="33"/>
      <c r="J10" s="33"/>
      <c r="K10" s="55"/>
      <c r="L10" s="55"/>
    </row>
    <row r="11" spans="1:12" ht="15.6" x14ac:dyDescent="0.3">
      <c r="A11" s="3" t="s">
        <v>16</v>
      </c>
      <c r="B11" s="3" t="s">
        <v>16</v>
      </c>
      <c r="C11" s="4">
        <v>9781919780849</v>
      </c>
      <c r="D11" s="3" t="s">
        <v>23</v>
      </c>
      <c r="E11" s="3" t="s">
        <v>20</v>
      </c>
      <c r="F11" s="5">
        <v>80</v>
      </c>
      <c r="G11" s="30"/>
      <c r="H11" s="31">
        <f>F11*G11</f>
        <v>0</v>
      </c>
      <c r="I11" s="31">
        <f>H11*15%</f>
        <v>0</v>
      </c>
      <c r="J11" s="52">
        <f>H11+I11</f>
        <v>0</v>
      </c>
      <c r="K11" s="54"/>
      <c r="L11" s="54"/>
    </row>
    <row r="12" spans="1:12" ht="15.6" x14ac:dyDescent="0.3">
      <c r="A12" s="3" t="s">
        <v>17</v>
      </c>
      <c r="B12" s="3" t="s">
        <v>17</v>
      </c>
      <c r="C12" s="4">
        <v>9781775812579</v>
      </c>
      <c r="D12" s="3" t="s">
        <v>24</v>
      </c>
      <c r="E12" s="3" t="s">
        <v>21</v>
      </c>
      <c r="F12" s="6">
        <v>80</v>
      </c>
      <c r="G12" s="30"/>
      <c r="H12" s="31">
        <f t="shared" ref="H12:H14" si="1">F12*G12</f>
        <v>0</v>
      </c>
      <c r="I12" s="31">
        <f t="shared" ref="I12:I14" si="2">H12*15%</f>
        <v>0</v>
      </c>
      <c r="J12" s="52">
        <f t="shared" ref="J12:J14" si="3">H12+I12</f>
        <v>0</v>
      </c>
      <c r="K12" s="54"/>
      <c r="L12" s="54"/>
    </row>
    <row r="13" spans="1:12" ht="30.6" x14ac:dyDescent="0.3">
      <c r="A13" s="7" t="s">
        <v>18</v>
      </c>
      <c r="B13" s="8" t="s">
        <v>18</v>
      </c>
      <c r="C13" s="10">
        <v>9781430808794</v>
      </c>
      <c r="D13" s="7" t="s">
        <v>10</v>
      </c>
      <c r="E13" s="7" t="s">
        <v>20</v>
      </c>
      <c r="F13" s="6">
        <v>80</v>
      </c>
      <c r="G13" s="30"/>
      <c r="H13" s="31">
        <f t="shared" si="1"/>
        <v>0</v>
      </c>
      <c r="I13" s="31">
        <f t="shared" si="2"/>
        <v>0</v>
      </c>
      <c r="J13" s="52">
        <f t="shared" si="3"/>
        <v>0</v>
      </c>
      <c r="K13" s="54"/>
      <c r="L13" s="54"/>
    </row>
    <row r="14" spans="1:12" ht="30" x14ac:dyDescent="0.3">
      <c r="A14" s="3" t="s">
        <v>19</v>
      </c>
      <c r="B14" s="3" t="s">
        <v>19</v>
      </c>
      <c r="C14" s="4">
        <v>9781430811008</v>
      </c>
      <c r="D14" s="3" t="s">
        <v>25</v>
      </c>
      <c r="E14" s="3" t="s">
        <v>22</v>
      </c>
      <c r="F14" s="5">
        <v>80</v>
      </c>
      <c r="G14" s="30"/>
      <c r="H14" s="31">
        <f t="shared" si="1"/>
        <v>0</v>
      </c>
      <c r="I14" s="31">
        <f t="shared" si="2"/>
        <v>0</v>
      </c>
      <c r="J14" s="52">
        <f t="shared" si="3"/>
        <v>0</v>
      </c>
      <c r="K14" s="54"/>
      <c r="L14" s="54"/>
    </row>
    <row r="15" spans="1:12" ht="15.6" x14ac:dyDescent="0.3">
      <c r="A15" s="20"/>
      <c r="B15" s="20"/>
      <c r="C15" s="20"/>
      <c r="D15" s="20"/>
      <c r="E15" s="20"/>
      <c r="F15" s="21"/>
      <c r="G15" s="19"/>
      <c r="H15" s="19"/>
      <c r="I15" s="19"/>
      <c r="J15" s="19"/>
      <c r="K15" s="56"/>
      <c r="L15" s="56"/>
    </row>
    <row r="16" spans="1:12" ht="30.6" x14ac:dyDescent="0.3">
      <c r="A16" s="7" t="s">
        <v>26</v>
      </c>
      <c r="B16" s="7" t="s">
        <v>26</v>
      </c>
      <c r="C16" s="10">
        <v>9781920671297</v>
      </c>
      <c r="D16" s="7" t="s">
        <v>23</v>
      </c>
      <c r="E16" s="7" t="s">
        <v>21</v>
      </c>
      <c r="F16" s="6">
        <v>40</v>
      </c>
      <c r="G16" s="30"/>
      <c r="H16" s="31">
        <f>F16*G16</f>
        <v>0</v>
      </c>
      <c r="I16" s="31">
        <f>H16*15%</f>
        <v>0</v>
      </c>
      <c r="J16" s="52">
        <f>H16+I16</f>
        <v>0</v>
      </c>
      <c r="K16" s="54"/>
      <c r="L16" s="54"/>
    </row>
    <row r="17" spans="1:12" ht="15.6" x14ac:dyDescent="0.3">
      <c r="A17" s="3" t="s">
        <v>27</v>
      </c>
      <c r="B17" s="3" t="s">
        <v>27</v>
      </c>
      <c r="C17" s="4">
        <v>9781775812586</v>
      </c>
      <c r="D17" s="3" t="s">
        <v>24</v>
      </c>
      <c r="E17" s="3" t="s">
        <v>21</v>
      </c>
      <c r="F17" s="5">
        <v>40</v>
      </c>
      <c r="G17" s="30"/>
      <c r="H17" s="31">
        <f t="shared" ref="H17:H19" si="4">F17*G17</f>
        <v>0</v>
      </c>
      <c r="I17" s="31">
        <f t="shared" ref="I17:I19" si="5">H17*15%</f>
        <v>0</v>
      </c>
      <c r="J17" s="52">
        <f t="shared" ref="J17:J19" si="6">H17+I17</f>
        <v>0</v>
      </c>
      <c r="K17" s="54"/>
      <c r="L17" s="54"/>
    </row>
    <row r="18" spans="1:12" ht="30" x14ac:dyDescent="0.3">
      <c r="A18" s="3" t="s">
        <v>28</v>
      </c>
      <c r="B18" s="3" t="s">
        <v>28</v>
      </c>
      <c r="C18" s="4">
        <v>9781430809081</v>
      </c>
      <c r="D18" s="3" t="s">
        <v>10</v>
      </c>
      <c r="E18" s="3" t="s">
        <v>20</v>
      </c>
      <c r="F18" s="5">
        <v>40</v>
      </c>
      <c r="G18" s="30"/>
      <c r="H18" s="31">
        <f t="shared" si="4"/>
        <v>0</v>
      </c>
      <c r="I18" s="31">
        <f t="shared" si="5"/>
        <v>0</v>
      </c>
      <c r="J18" s="52">
        <f t="shared" si="6"/>
        <v>0</v>
      </c>
      <c r="K18" s="54"/>
      <c r="L18" s="54"/>
    </row>
    <row r="19" spans="1:12" ht="30" x14ac:dyDescent="0.3">
      <c r="A19" s="3" t="s">
        <v>29</v>
      </c>
      <c r="B19" s="3" t="s">
        <v>29</v>
      </c>
      <c r="C19" s="4">
        <v>9781430810162</v>
      </c>
      <c r="D19" s="3" t="s">
        <v>25</v>
      </c>
      <c r="E19" s="3" t="s">
        <v>20</v>
      </c>
      <c r="F19" s="5">
        <v>40</v>
      </c>
      <c r="G19" s="30"/>
      <c r="H19" s="31">
        <f t="shared" si="4"/>
        <v>0</v>
      </c>
      <c r="I19" s="31">
        <f t="shared" si="5"/>
        <v>0</v>
      </c>
      <c r="J19" s="52">
        <f t="shared" si="6"/>
        <v>0</v>
      </c>
      <c r="K19" s="54"/>
      <c r="L19" s="54"/>
    </row>
    <row r="20" spans="1:12" ht="15.6" x14ac:dyDescent="0.3">
      <c r="A20" s="1"/>
      <c r="B20" s="1"/>
      <c r="C20" s="1"/>
      <c r="D20" s="1"/>
      <c r="E20" s="1"/>
      <c r="F20" s="1"/>
      <c r="K20" s="57"/>
      <c r="L20" s="57"/>
    </row>
    <row r="21" spans="1:12" ht="15.6" x14ac:dyDescent="0.3">
      <c r="A21" s="1"/>
      <c r="B21" s="1"/>
      <c r="C21" s="1"/>
      <c r="D21" s="1"/>
      <c r="E21" s="1"/>
      <c r="F21" s="1"/>
      <c r="K21" s="57"/>
      <c r="L21" s="57"/>
    </row>
    <row r="22" spans="1:12" x14ac:dyDescent="0.3">
      <c r="J22" s="71">
        <f>SUM(J6:J19)</f>
        <v>0</v>
      </c>
      <c r="K22" s="72">
        <f>SUM(K6:K19)</f>
        <v>0</v>
      </c>
      <c r="L22" s="72">
        <f>SUM(L6:L19)</f>
        <v>0</v>
      </c>
    </row>
    <row r="25" spans="1:12" ht="15" thickBot="1" x14ac:dyDescent="0.35">
      <c r="I25" s="2" t="s">
        <v>98</v>
      </c>
      <c r="J25" s="73">
        <f>J22+K22+L22</f>
        <v>0</v>
      </c>
    </row>
    <row r="26" spans="1:12" ht="15" thickTop="1" x14ac:dyDescent="0.3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AC81-ECFB-4B73-8C19-3A09EF0DCF28}">
  <dimension ref="A1:L26"/>
  <sheetViews>
    <sheetView tabSelected="1" topLeftCell="D18" workbookViewId="0">
      <selection activeCell="K28" sqref="K28"/>
    </sheetView>
  </sheetViews>
  <sheetFormatPr defaultRowHeight="14.4" x14ac:dyDescent="0.3"/>
  <cols>
    <col min="1" max="1" width="26.33203125" style="2" customWidth="1"/>
    <col min="2" max="2" width="31" style="2" customWidth="1"/>
    <col min="3" max="3" width="30.6640625" style="2" customWidth="1"/>
    <col min="4" max="4" width="26.77734375" style="2" customWidth="1"/>
    <col min="5" max="5" width="30.5546875" style="2" customWidth="1"/>
    <col min="6" max="6" width="19.44140625" style="2" customWidth="1"/>
    <col min="7" max="7" width="15.88671875" style="2" customWidth="1"/>
    <col min="8" max="8" width="17" style="2" customWidth="1"/>
    <col min="9" max="9" width="20.109375" style="2" customWidth="1"/>
    <col min="10" max="10" width="18.33203125" style="2" customWidth="1"/>
    <col min="11" max="11" width="16" style="2" customWidth="1"/>
    <col min="12" max="12" width="17.44140625" style="2" customWidth="1"/>
    <col min="13" max="16384" width="8.88671875" style="2"/>
  </cols>
  <sheetData>
    <row r="1" spans="1:12" ht="22.8" x14ac:dyDescent="0.4">
      <c r="A1" s="16"/>
      <c r="B1" s="16"/>
      <c r="C1" s="17" t="s">
        <v>97</v>
      </c>
      <c r="D1" s="18"/>
      <c r="E1" s="16"/>
      <c r="F1" s="16"/>
      <c r="G1" s="19"/>
      <c r="H1" s="19"/>
      <c r="I1" s="19"/>
      <c r="J1" s="19"/>
      <c r="K1" s="19"/>
      <c r="L1" s="19"/>
    </row>
    <row r="2" spans="1:12" ht="22.8" x14ac:dyDescent="0.4">
      <c r="A2" s="16"/>
      <c r="B2" s="16"/>
      <c r="C2" s="17" t="s">
        <v>79</v>
      </c>
      <c r="D2" s="18"/>
      <c r="E2" s="16"/>
      <c r="F2" s="16"/>
      <c r="G2" s="19"/>
      <c r="H2" s="19"/>
      <c r="I2" s="19"/>
      <c r="J2" s="19"/>
      <c r="K2" s="19"/>
      <c r="L2" s="19"/>
    </row>
    <row r="3" spans="1:12" ht="47.4" customHeight="1" thickBot="1" x14ac:dyDescent="0.35">
      <c r="A3" s="16"/>
      <c r="B3" s="16"/>
      <c r="C3" s="18" t="s">
        <v>81</v>
      </c>
      <c r="D3" s="18"/>
      <c r="E3" s="16"/>
      <c r="F3" s="16"/>
      <c r="G3" s="19"/>
      <c r="H3" s="19"/>
      <c r="I3" s="19"/>
      <c r="J3" s="19"/>
      <c r="K3" s="19"/>
      <c r="L3" s="19"/>
    </row>
    <row r="4" spans="1:12" ht="28.2" thickBot="1" x14ac:dyDescent="0.35">
      <c r="A4" s="22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4" t="s">
        <v>5</v>
      </c>
      <c r="G4" s="38" t="s">
        <v>87</v>
      </c>
      <c r="H4" s="39" t="s">
        <v>88</v>
      </c>
      <c r="I4" s="42" t="s">
        <v>89</v>
      </c>
      <c r="J4" s="58" t="s">
        <v>95</v>
      </c>
      <c r="K4" s="53" t="s">
        <v>93</v>
      </c>
      <c r="L4" s="53" t="s">
        <v>94</v>
      </c>
    </row>
    <row r="5" spans="1:12" ht="43.8" customHeight="1" x14ac:dyDescent="0.3">
      <c r="A5" s="48" t="s">
        <v>30</v>
      </c>
      <c r="B5" s="48" t="s">
        <v>30</v>
      </c>
      <c r="C5" s="48" t="s">
        <v>54</v>
      </c>
      <c r="D5" s="48" t="s">
        <v>90</v>
      </c>
      <c r="E5" s="48" t="s">
        <v>67</v>
      </c>
      <c r="F5" s="49">
        <v>80</v>
      </c>
      <c r="G5" s="50"/>
      <c r="H5" s="51">
        <f>F5*G5</f>
        <v>0</v>
      </c>
      <c r="I5" s="51">
        <f>H5*15%</f>
        <v>0</v>
      </c>
      <c r="J5" s="51">
        <f>H5+I5</f>
        <v>0</v>
      </c>
      <c r="K5" s="54"/>
      <c r="L5" s="54"/>
    </row>
    <row r="6" spans="1:12" ht="46.8" customHeight="1" x14ac:dyDescent="0.3">
      <c r="A6" s="3" t="s">
        <v>31</v>
      </c>
      <c r="B6" s="3" t="s">
        <v>39</v>
      </c>
      <c r="C6" s="3" t="s">
        <v>55</v>
      </c>
      <c r="D6" s="3" t="s">
        <v>68</v>
      </c>
      <c r="E6" s="3" t="s">
        <v>51</v>
      </c>
      <c r="F6" s="5">
        <v>80</v>
      </c>
      <c r="G6" s="30"/>
      <c r="H6" s="31">
        <f>F6*G6</f>
        <v>0</v>
      </c>
      <c r="I6" s="31">
        <f>H6*15%</f>
        <v>0</v>
      </c>
      <c r="J6" s="31">
        <f>H6+I6</f>
        <v>0</v>
      </c>
      <c r="K6" s="54"/>
      <c r="L6" s="54"/>
    </row>
    <row r="7" spans="1:12" ht="46.2" customHeight="1" x14ac:dyDescent="0.3">
      <c r="A7" s="3" t="s">
        <v>32</v>
      </c>
      <c r="B7" s="3" t="s">
        <v>40</v>
      </c>
      <c r="C7" s="3" t="s">
        <v>56</v>
      </c>
      <c r="D7" s="3" t="s">
        <v>69</v>
      </c>
      <c r="E7" s="3" t="s">
        <v>51</v>
      </c>
      <c r="F7" s="5">
        <v>80</v>
      </c>
      <c r="G7" s="30"/>
      <c r="H7" s="31">
        <f>F7*G7</f>
        <v>0</v>
      </c>
      <c r="I7" s="31">
        <f>H7*15%</f>
        <v>0</v>
      </c>
      <c r="J7" s="31">
        <f>H7+I7</f>
        <v>0</v>
      </c>
      <c r="K7" s="54"/>
      <c r="L7" s="54"/>
    </row>
    <row r="8" spans="1:12" ht="39" customHeight="1" x14ac:dyDescent="0.3">
      <c r="A8" s="3" t="s">
        <v>33</v>
      </c>
      <c r="B8" s="3" t="s">
        <v>41</v>
      </c>
      <c r="C8" s="3" t="s">
        <v>57</v>
      </c>
      <c r="D8" s="3" t="s">
        <v>70</v>
      </c>
      <c r="E8" s="3" t="s">
        <v>51</v>
      </c>
      <c r="F8" s="6">
        <v>80</v>
      </c>
      <c r="G8" s="30"/>
      <c r="H8" s="31">
        <f>F8*G8</f>
        <v>0</v>
      </c>
      <c r="I8" s="31">
        <f>H8*15%</f>
        <v>0</v>
      </c>
      <c r="J8" s="31">
        <f>H8+I8</f>
        <v>0</v>
      </c>
      <c r="K8" s="54"/>
      <c r="L8" s="54"/>
    </row>
    <row r="9" spans="1:12" ht="46.8" customHeight="1" x14ac:dyDescent="0.3">
      <c r="A9" s="7" t="s">
        <v>34</v>
      </c>
      <c r="B9" s="8" t="s">
        <v>42</v>
      </c>
      <c r="C9" s="9" t="s">
        <v>58</v>
      </c>
      <c r="D9" s="7" t="s">
        <v>71</v>
      </c>
      <c r="E9" s="7" t="s">
        <v>51</v>
      </c>
      <c r="F9" s="6">
        <v>80</v>
      </c>
      <c r="G9" s="30"/>
      <c r="H9" s="31">
        <f>F9*G9</f>
        <v>0</v>
      </c>
      <c r="I9" s="31">
        <f>H9*15%</f>
        <v>0</v>
      </c>
      <c r="J9" s="31">
        <f>H9+I9</f>
        <v>0</v>
      </c>
      <c r="K9" s="54"/>
      <c r="L9" s="54"/>
    </row>
    <row r="10" spans="1:12" ht="15.6" x14ac:dyDescent="0.3">
      <c r="A10" s="13"/>
      <c r="B10" s="14"/>
      <c r="C10" s="15"/>
      <c r="D10" s="13"/>
      <c r="E10" s="13"/>
      <c r="F10" s="12"/>
      <c r="G10" s="19"/>
      <c r="H10" s="19"/>
      <c r="I10" s="19"/>
      <c r="J10" s="19"/>
      <c r="K10" s="55"/>
      <c r="L10" s="55"/>
    </row>
    <row r="11" spans="1:12" ht="47.4" customHeight="1" x14ac:dyDescent="0.3">
      <c r="A11" s="3" t="s">
        <v>33</v>
      </c>
      <c r="B11" s="3" t="s">
        <v>43</v>
      </c>
      <c r="C11" s="3" t="s">
        <v>59</v>
      </c>
      <c r="D11" s="3" t="s">
        <v>72</v>
      </c>
      <c r="E11" s="3" t="s">
        <v>52</v>
      </c>
      <c r="F11" s="5">
        <v>40</v>
      </c>
      <c r="G11" s="30"/>
      <c r="H11" s="31">
        <f>F11*G11</f>
        <v>0</v>
      </c>
      <c r="I11" s="31">
        <f>H11*15%</f>
        <v>0</v>
      </c>
      <c r="J11" s="31">
        <f>H11+I11</f>
        <v>0</v>
      </c>
      <c r="K11" s="54"/>
      <c r="L11" s="54"/>
    </row>
    <row r="12" spans="1:12" ht="51" customHeight="1" x14ac:dyDescent="0.3">
      <c r="A12" s="3" t="s">
        <v>32</v>
      </c>
      <c r="B12" s="3" t="s">
        <v>44</v>
      </c>
      <c r="C12" s="3" t="s">
        <v>60</v>
      </c>
      <c r="D12" s="3" t="s">
        <v>73</v>
      </c>
      <c r="E12" s="3" t="s">
        <v>51</v>
      </c>
      <c r="F12" s="5">
        <v>40</v>
      </c>
      <c r="G12" s="30"/>
      <c r="H12" s="31">
        <f>F12*G12</f>
        <v>0</v>
      </c>
      <c r="I12" s="31">
        <f>H12*15%</f>
        <v>0</v>
      </c>
      <c r="J12" s="31">
        <f>H12+I12</f>
        <v>0</v>
      </c>
      <c r="K12" s="54"/>
      <c r="L12" s="54"/>
    </row>
    <row r="13" spans="1:12" ht="46.8" customHeight="1" x14ac:dyDescent="0.3">
      <c r="A13" s="3" t="s">
        <v>35</v>
      </c>
      <c r="B13" s="3" t="s">
        <v>45</v>
      </c>
      <c r="C13" s="3" t="s">
        <v>61</v>
      </c>
      <c r="D13" s="3" t="s">
        <v>74</v>
      </c>
      <c r="E13" s="3" t="s">
        <v>52</v>
      </c>
      <c r="F13" s="5">
        <v>40</v>
      </c>
      <c r="G13" s="30"/>
      <c r="H13" s="31">
        <f>F13*G13</f>
        <v>0</v>
      </c>
      <c r="I13" s="31">
        <f>H13*15%</f>
        <v>0</v>
      </c>
      <c r="J13" s="31">
        <f>H13+I13</f>
        <v>0</v>
      </c>
      <c r="K13" s="54"/>
      <c r="L13" s="54"/>
    </row>
    <row r="14" spans="1:12" ht="45.6" customHeight="1" x14ac:dyDescent="0.3">
      <c r="A14" s="3" t="s">
        <v>36</v>
      </c>
      <c r="B14" s="3" t="s">
        <v>46</v>
      </c>
      <c r="C14" s="61" t="s">
        <v>62</v>
      </c>
      <c r="D14" s="61" t="s">
        <v>75</v>
      </c>
      <c r="E14" s="61" t="s">
        <v>51</v>
      </c>
      <c r="F14" s="44">
        <v>40</v>
      </c>
      <c r="G14" s="45"/>
      <c r="H14" s="46">
        <f>F14*G14</f>
        <v>0</v>
      </c>
      <c r="I14" s="46">
        <f>H14*15%</f>
        <v>0</v>
      </c>
      <c r="J14" s="46">
        <f>H14+I14</f>
        <v>0</v>
      </c>
      <c r="K14" s="70"/>
      <c r="L14" s="70"/>
    </row>
    <row r="15" spans="1:12" ht="15.6" x14ac:dyDescent="0.3">
      <c r="A15" s="11"/>
      <c r="B15" s="11"/>
      <c r="C15" s="11"/>
      <c r="D15" s="11"/>
      <c r="E15" s="43"/>
      <c r="F15" s="65"/>
      <c r="G15" s="66"/>
      <c r="H15" s="67"/>
      <c r="I15" s="67"/>
      <c r="J15" s="67"/>
      <c r="K15" s="68"/>
      <c r="L15" s="69"/>
    </row>
    <row r="16" spans="1:12" ht="29.4" customHeight="1" x14ac:dyDescent="0.3">
      <c r="A16" s="7" t="s">
        <v>32</v>
      </c>
      <c r="B16" s="8" t="s">
        <v>47</v>
      </c>
      <c r="C16" s="62" t="s">
        <v>63</v>
      </c>
      <c r="D16" s="63" t="s">
        <v>76</v>
      </c>
      <c r="E16" s="63" t="s">
        <v>53</v>
      </c>
      <c r="F16" s="47">
        <v>40</v>
      </c>
      <c r="G16" s="64"/>
      <c r="H16" s="59">
        <f>F16*G16</f>
        <v>0</v>
      </c>
      <c r="I16" s="59">
        <f>H16*15%</f>
        <v>0</v>
      </c>
      <c r="J16" s="59">
        <f>H16+I16</f>
        <v>0</v>
      </c>
      <c r="K16" s="60"/>
      <c r="L16" s="60"/>
    </row>
    <row r="17" spans="1:12" ht="43.2" customHeight="1" x14ac:dyDescent="0.3">
      <c r="A17" s="3" t="s">
        <v>36</v>
      </c>
      <c r="B17" s="3" t="s">
        <v>48</v>
      </c>
      <c r="C17" s="3" t="s">
        <v>64</v>
      </c>
      <c r="D17" s="3" t="s">
        <v>77</v>
      </c>
      <c r="E17" s="3" t="s">
        <v>53</v>
      </c>
      <c r="F17" s="5">
        <v>40</v>
      </c>
      <c r="G17" s="41"/>
      <c r="H17" s="31">
        <f>F17*G17</f>
        <v>0</v>
      </c>
      <c r="I17" s="31">
        <f>H17*15%</f>
        <v>0</v>
      </c>
      <c r="J17" s="31">
        <f>H17+I17</f>
        <v>0</v>
      </c>
      <c r="K17" s="54"/>
      <c r="L17" s="54"/>
    </row>
    <row r="18" spans="1:12" ht="51" customHeight="1" x14ac:dyDescent="0.3">
      <c r="A18" s="3" t="s">
        <v>37</v>
      </c>
      <c r="B18" s="3" t="s">
        <v>49</v>
      </c>
      <c r="C18" s="3" t="s">
        <v>65</v>
      </c>
      <c r="D18" s="3" t="s">
        <v>75</v>
      </c>
      <c r="E18" s="3" t="s">
        <v>51</v>
      </c>
      <c r="F18" s="5">
        <v>40</v>
      </c>
      <c r="G18" s="41"/>
      <c r="H18" s="31">
        <f>F18*G18</f>
        <v>0</v>
      </c>
      <c r="I18" s="31">
        <f>H18*15%</f>
        <v>0</v>
      </c>
      <c r="J18" s="31">
        <f>H18+I18</f>
        <v>0</v>
      </c>
      <c r="K18" s="54"/>
      <c r="L18" s="54"/>
    </row>
    <row r="19" spans="1:12" ht="39.6" customHeight="1" x14ac:dyDescent="0.3">
      <c r="A19" s="3" t="s">
        <v>38</v>
      </c>
      <c r="B19" s="3" t="s">
        <v>50</v>
      </c>
      <c r="C19" s="3" t="s">
        <v>66</v>
      </c>
      <c r="D19" s="3" t="s">
        <v>78</v>
      </c>
      <c r="E19" s="3" t="s">
        <v>51</v>
      </c>
      <c r="F19" s="5">
        <v>40</v>
      </c>
      <c r="G19" s="41"/>
      <c r="H19" s="31">
        <f>F19*G19</f>
        <v>0</v>
      </c>
      <c r="I19" s="31">
        <f>H19*15%</f>
        <v>0</v>
      </c>
      <c r="J19" s="31">
        <f>H19+I19</f>
        <v>0</v>
      </c>
      <c r="K19" s="54"/>
      <c r="L19" s="54"/>
    </row>
    <row r="20" spans="1:12" x14ac:dyDescent="0.3">
      <c r="K20" s="57"/>
      <c r="L20" s="57"/>
    </row>
    <row r="21" spans="1:12" x14ac:dyDescent="0.3">
      <c r="J21" s="71">
        <f>SUM(J5:J19)</f>
        <v>0</v>
      </c>
      <c r="K21" s="71">
        <f t="shared" ref="K21:L21" si="0">SUM(K5:K19)</f>
        <v>0</v>
      </c>
      <c r="L21" s="71">
        <f t="shared" si="0"/>
        <v>0</v>
      </c>
    </row>
    <row r="25" spans="1:12" ht="15" thickBot="1" x14ac:dyDescent="0.35">
      <c r="I25" s="2" t="s">
        <v>98</v>
      </c>
      <c r="J25" s="73">
        <f>J21+K21+L21</f>
        <v>0</v>
      </c>
    </row>
    <row r="26" spans="1:12" ht="15" thickTop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</vt:lpstr>
      <vt:lpstr>Electrical Engineering studies </vt:lpstr>
      <vt:lpstr>Civil Engineering studies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Snyders</dc:creator>
  <cp:lastModifiedBy>Nqobile Myeni</cp:lastModifiedBy>
  <dcterms:created xsi:type="dcterms:W3CDTF">2024-10-18T10:13:14Z</dcterms:created>
  <dcterms:modified xsi:type="dcterms:W3CDTF">2025-05-28T09:18:39Z</dcterms:modified>
</cp:coreProperties>
</file>