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kwandaW\AppData\Local\Microsoft\Windows\INetCache\Content.Outlook\AUNZPNID\"/>
    </mc:Choice>
  </mc:AlternateContent>
  <xr:revisionPtr revIDLastSave="0" documentId="13_ncr:1_{6BA4A373-2E4E-4BE4-A907-ADB7AFF297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CING SCHEDULE " sheetId="7" r:id="rId1"/>
  </sheets>
  <definedNames>
    <definedName name="_xlnm.Print_Area" localSheetId="0">'PRICING SCHEDULE '!$A$1:$R$39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9" i="7" l="1"/>
  <c r="M27" i="7"/>
  <c r="G28" i="7"/>
  <c r="J27" i="7"/>
  <c r="G26" i="7"/>
  <c r="G25" i="7" s="1"/>
  <c r="M25" i="7"/>
  <c r="J25" i="7"/>
  <c r="M24" i="7"/>
  <c r="M23" i="7" s="1"/>
  <c r="J24" i="7"/>
  <c r="J23" i="7" s="1"/>
  <c r="G24" i="7"/>
  <c r="G23" i="7" s="1"/>
  <c r="M22" i="7"/>
  <c r="N22" i="7"/>
  <c r="O22" i="7" s="1"/>
  <c r="M21" i="7"/>
  <c r="J21" i="7"/>
  <c r="M20" i="7"/>
  <c r="J20" i="7"/>
  <c r="G20" i="7"/>
  <c r="N28" i="7" l="1"/>
  <c r="N26" i="7"/>
  <c r="G27" i="7"/>
  <c r="N24" i="7"/>
  <c r="N20" i="7"/>
  <c r="O20" i="7" s="1"/>
  <c r="O19" i="7" s="1"/>
  <c r="N21" i="7"/>
  <c r="O21" i="7" s="1"/>
  <c r="J19" i="7"/>
  <c r="G19" i="7"/>
  <c r="N23" i="7" l="1"/>
  <c r="O24" i="7"/>
  <c r="O23" i="7" s="1"/>
  <c r="O28" i="7"/>
  <c r="O27" i="7" s="1"/>
  <c r="N27" i="7"/>
  <c r="N25" i="7"/>
  <c r="O26" i="7"/>
  <c r="O25" i="7" s="1"/>
  <c r="N19" i="7"/>
  <c r="M29" i="7"/>
  <c r="M30" i="7" s="1"/>
  <c r="M31" i="7" s="1"/>
  <c r="G29" i="7"/>
  <c r="G30" i="7" s="1"/>
  <c r="G31" i="7" s="1"/>
  <c r="J29" i="7"/>
  <c r="J30" i="7" s="1"/>
  <c r="J31" i="7" s="1"/>
  <c r="N29" i="7" l="1"/>
  <c r="O29" i="7"/>
  <c r="N30" i="7" l="1"/>
  <c r="N31" i="7" s="1"/>
</calcChain>
</file>

<file path=xl/sharedStrings.xml><?xml version="1.0" encoding="utf-8"?>
<sst xmlns="http://schemas.openxmlformats.org/spreadsheetml/2006/main" count="69" uniqueCount="63">
  <si>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</si>
  <si>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</si>
  <si>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</si>
  <si>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</si>
  <si>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</si>
  <si>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</si>
  <si>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</si>
  <si>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</si>
  <si>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</si>
  <si>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</si>
  <si>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</si>
  <si>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</si>
  <si>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</si>
  <si>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</si>
  <si>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</si>
  <si>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</si>
  <si>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</si>
  <si>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1.1</t>
  </si>
  <si>
    <t>2.1</t>
  </si>
  <si>
    <t>3.1</t>
  </si>
  <si>
    <t>4.1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</si>
  <si>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</si>
  <si>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</si>
  <si>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</si>
  <si>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</si>
  <si>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</si>
  <si>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</si>
  <si>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</si>
  <si>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</si>
  <si>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</si>
  <si>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</si>
  <si>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</si>
  <si>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</si>
  <si>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</si>
  <si>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</si>
  <si>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</si>
  <si>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</si>
  <si>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</si>
  <si>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</si>
  <si>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</si>
  <si>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</si>
  <si>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Hours</t>
  </si>
  <si>
    <t>Support:</t>
  </si>
  <si>
    <t>Installation and Implementation:</t>
  </si>
  <si>
    <t>Training of ICT officials</t>
  </si>
  <si>
    <t>Backup software for 3 years (36 months)</t>
  </si>
  <si>
    <t>1.2</t>
  </si>
  <si>
    <t>1.3</t>
  </si>
  <si>
    <t>Ad Hoc (i.e. as needed / when requested) Support on a time and material basis (80h / year)</t>
  </si>
  <si>
    <t>Software licenses:</t>
  </si>
  <si>
    <t>Once off</t>
  </si>
  <si>
    <t>Per license</t>
  </si>
  <si>
    <t>Initial installation on server in Harvest House and rollout to 200 servers across South-Africa</t>
  </si>
  <si>
    <t>(b)  Unit and Line prices must be VAT EXCLUSIVE and in South African Rand (ZAR) currency.</t>
  </si>
  <si>
    <t>(c The price must include all cost to deliver the goods or render the service, including all applicable taxes, duty fees, logistics/delivery, storage, labour, overtime and subsistance and travel</t>
  </si>
  <si>
    <t xml:space="preserve">REQUEST FOR BID FOR THE APPOINTMENT OF A SERVICE PROVIDER TO PROVIDE BACKUP SOFTWARE, MAINTENANCE AND SUPPORT FOR THREE YEARS FOR THE DEPARTMENT OF AGRICULTURE (DOA) </t>
  </si>
  <si>
    <r>
      <t xml:space="preserve">(a)  Bidder must complete/enter </t>
    </r>
    <r>
      <rPr>
        <b/>
        <sz val="12"/>
        <color theme="1"/>
        <rFont val="Aptos"/>
        <family val="2"/>
      </rPr>
      <t xml:space="preserve">YELLOW </t>
    </r>
    <r>
      <rPr>
        <sz val="12"/>
        <color theme="1"/>
        <rFont val="Aptos"/>
        <family val="2"/>
      </rPr>
      <t>cells only</t>
    </r>
  </si>
  <si>
    <r>
      <t xml:space="preserve">(d)  Prices that are dependent on </t>
    </r>
    <r>
      <rPr>
        <b/>
        <sz val="12"/>
        <color theme="1"/>
        <rFont val="Aptos"/>
        <family val="2"/>
      </rPr>
      <t xml:space="preserve">Rate of Exchange (ROE) </t>
    </r>
    <r>
      <rPr>
        <sz val="12"/>
        <color theme="1"/>
        <rFont val="Aptos"/>
        <family val="2"/>
      </rPr>
      <t>must use ROE indicated below, then enter in Column "Forex %" the percentage of the price that is ROE dependent (0% means the price is not ROE dependent)</t>
    </r>
  </si>
  <si>
    <r>
      <rPr>
        <b/>
        <sz val="12"/>
        <color theme="1"/>
        <rFont val="Aptos"/>
        <family val="2"/>
      </rPr>
      <t xml:space="preserve">Optional </t>
    </r>
    <r>
      <rPr>
        <sz val="12"/>
        <color theme="1"/>
        <rFont val="Aptos"/>
        <family val="2"/>
      </rPr>
      <t xml:space="preserve">additional backup software for 2 years </t>
    </r>
  </si>
  <si>
    <r>
      <rPr>
        <b/>
        <sz val="12"/>
        <color theme="1"/>
        <rFont val="Aptos"/>
        <family val="2"/>
      </rPr>
      <t>Optional</t>
    </r>
    <r>
      <rPr>
        <sz val="12"/>
        <color theme="1"/>
        <rFont val="Aptos"/>
        <family val="2"/>
      </rPr>
      <t xml:space="preserve"> additional backup software for 1 year</t>
    </r>
  </si>
  <si>
    <t>Pricing Schedule</t>
  </si>
  <si>
    <t>Specialized Training for Two (2) DOA ICT Officials to enable them to operate backup software</t>
  </si>
  <si>
    <t>RFB 3293-2026 – ERP 521011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</si>
</sst>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Aptos"/>
      <family val="2"/>
    </font>
    <font>
      <sz val="24"/>
      <color rgb="FF002060"/>
      <name val="Aptos"/>
      <family val="2"/>
    </font>
    <font>
      <sz val="11"/>
      <color theme="1"/>
      <name val="Aptos"/>
      <family val="2"/>
    </font>
    <font>
      <sz val="18"/>
      <color rgb="FF002060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2"/>
      <color rgb="FF000066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b/>
      <sz val="12"/>
      <color theme="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b/>
      <sz val="10"/>
      <color theme="1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0" borderId="0" xfId="0" applyFont="1"/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6" fillId="5" borderId="1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center" vertical="top" wrapText="1"/>
    </xf>
    <xf numFmtId="0" fontId="7" fillId="3" borderId="0" xfId="0" applyFont="1" applyFill="1" applyAlignment="1">
      <alignment vertical="top"/>
    </xf>
    <xf numFmtId="0" fontId="4" fillId="3" borderId="0" xfId="0" applyFont="1" applyFill="1"/>
    <xf numFmtId="0" fontId="6" fillId="5" borderId="3" xfId="0" applyFont="1" applyFill="1" applyBorder="1" applyAlignment="1">
      <alignment horizontal="right" vertical="top"/>
    </xf>
    <xf numFmtId="0" fontId="7" fillId="0" borderId="1" xfId="0" applyFont="1" applyBorder="1" applyAlignment="1">
      <alignment horizontal="left" vertical="top" wrapText="1"/>
    </xf>
    <xf numFmtId="0" fontId="7" fillId="3" borderId="0" xfId="0" applyFont="1" applyFill="1" applyAlignment="1">
      <alignment vertical="top" wrapText="1"/>
    </xf>
    <xf numFmtId="0" fontId="6" fillId="5" borderId="8" xfId="0" applyFont="1" applyFill="1" applyBorder="1" applyAlignment="1">
      <alignment horizontal="right" vertical="top" wrapText="1"/>
    </xf>
    <xf numFmtId="0" fontId="7" fillId="6" borderId="8" xfId="0" applyFont="1" applyFill="1" applyBorder="1" applyAlignment="1">
      <alignment horizontal="left" vertical="top" wrapText="1"/>
    </xf>
    <xf numFmtId="0" fontId="7" fillId="3" borderId="0" xfId="0" applyFont="1" applyFill="1"/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wrapText="1"/>
    </xf>
    <xf numFmtId="0" fontId="8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44" fontId="9" fillId="3" borderId="0" xfId="0" applyNumberFormat="1" applyFont="1" applyFill="1" applyAlignment="1">
      <alignment horizontal="center" vertical="center" wrapText="1"/>
    </xf>
    <xf numFmtId="0" fontId="9" fillId="3" borderId="0" xfId="0" applyFont="1" applyFill="1" applyAlignment="1">
      <alignment horizontal="left" vertical="top"/>
    </xf>
    <xf numFmtId="0" fontId="6" fillId="3" borderId="0" xfId="0" applyFont="1" applyFill="1"/>
    <xf numFmtId="0" fontId="6" fillId="3" borderId="0" xfId="0" applyFont="1" applyFill="1" applyAlignment="1">
      <alignment vertical="top"/>
    </xf>
    <xf numFmtId="0" fontId="9" fillId="3" borderId="0" xfId="0" applyFont="1" applyFill="1" applyAlignment="1">
      <alignment horizontal="left" vertical="center"/>
    </xf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0" fillId="2" borderId="2" xfId="0" applyFont="1" applyFill="1" applyBorder="1" applyAlignment="1">
      <alignment vertical="center" wrapText="1"/>
    </xf>
    <xf numFmtId="0" fontId="7" fillId="0" borderId="0" xfId="0" applyFont="1"/>
    <xf numFmtId="0" fontId="9" fillId="5" borderId="1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center" wrapText="1"/>
    </xf>
    <xf numFmtId="0" fontId="6" fillId="3" borderId="0" xfId="0" applyFont="1" applyFill="1" applyAlignment="1">
      <alignment horizontal="left" vertical="top"/>
    </xf>
    <xf numFmtId="0" fontId="7" fillId="3" borderId="0" xfId="0" applyFont="1" applyFill="1" applyAlignment="1">
      <alignment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164" fontId="7" fillId="2" borderId="24" xfId="0" applyNumberFormat="1" applyFont="1" applyFill="1" applyBorder="1" applyAlignment="1">
      <alignment horizontal="center" vertical="top" wrapText="1"/>
    </xf>
    <xf numFmtId="164" fontId="7" fillId="2" borderId="8" xfId="0" applyNumberFormat="1" applyFont="1" applyFill="1" applyBorder="1" applyAlignment="1">
      <alignment horizontal="center" vertical="top" wrapText="1"/>
    </xf>
    <xf numFmtId="164" fontId="7" fillId="2" borderId="8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11" fillId="0" borderId="1" xfId="0" applyFont="1" applyBorder="1"/>
    <xf numFmtId="0" fontId="7" fillId="4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center" vertical="top" wrapText="1"/>
    </xf>
    <xf numFmtId="164" fontId="12" fillId="4" borderId="1" xfId="0" applyNumberFormat="1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left" vertical="top" wrapText="1"/>
    </xf>
    <xf numFmtId="164" fontId="7" fillId="4" borderId="1" xfId="0" applyNumberFormat="1" applyFont="1" applyFill="1" applyBorder="1" applyAlignment="1">
      <alignment horizontal="center" vertical="top" wrapText="1"/>
    </xf>
    <xf numFmtId="0" fontId="13" fillId="6" borderId="23" xfId="0" applyFont="1" applyFill="1" applyBorder="1" applyAlignment="1">
      <alignment horizontal="left" vertical="top" wrapText="1"/>
    </xf>
    <xf numFmtId="0" fontId="9" fillId="0" borderId="1" xfId="0" quotePrefix="1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9" fontId="9" fillId="6" borderId="1" xfId="2" applyFont="1" applyFill="1" applyBorder="1" applyAlignment="1">
      <alignment horizontal="right" vertical="top" wrapText="1"/>
    </xf>
    <xf numFmtId="0" fontId="9" fillId="0" borderId="1" xfId="1" applyNumberFormat="1" applyFont="1" applyFill="1" applyBorder="1" applyAlignment="1">
      <alignment horizontal="right" vertical="top" wrapText="1"/>
    </xf>
    <xf numFmtId="164" fontId="9" fillId="6" borderId="1" xfId="0" applyNumberFormat="1" applyFont="1" applyFill="1" applyBorder="1" applyAlignment="1">
      <alignment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44" fontId="9" fillId="5" borderId="1" xfId="0" applyNumberFormat="1" applyFont="1" applyFill="1" applyBorder="1" applyAlignment="1">
      <alignment vertical="top" wrapText="1"/>
    </xf>
    <xf numFmtId="44" fontId="10" fillId="5" borderId="2" xfId="0" applyNumberFormat="1" applyFont="1" applyFill="1" applyBorder="1" applyAlignment="1">
      <alignment vertical="top" wrapText="1"/>
    </xf>
    <xf numFmtId="44" fontId="4" fillId="5" borderId="2" xfId="0" applyNumberFormat="1" applyFont="1" applyFill="1" applyBorder="1" applyAlignment="1">
      <alignment vertical="top"/>
    </xf>
    <xf numFmtId="0" fontId="13" fillId="6" borderId="1" xfId="0" applyFont="1" applyFill="1" applyBorder="1" applyAlignment="1">
      <alignment horizontal="left" vertical="top" wrapText="1"/>
    </xf>
    <xf numFmtId="9" fontId="7" fillId="4" borderId="1" xfId="2" applyFont="1" applyFill="1" applyBorder="1" applyAlignment="1">
      <alignment horizontal="center" vertical="top"/>
    </xf>
    <xf numFmtId="0" fontId="14" fillId="6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right" vertical="top" wrapText="1"/>
    </xf>
    <xf numFmtId="0" fontId="10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center" vertical="top" wrapText="1"/>
    </xf>
    <xf numFmtId="44" fontId="10" fillId="5" borderId="4" xfId="0" applyNumberFormat="1" applyFont="1" applyFill="1" applyBorder="1" applyAlignment="1">
      <alignment vertical="top" wrapText="1"/>
    </xf>
    <xf numFmtId="165" fontId="9" fillId="5" borderId="7" xfId="1" applyNumberFormat="1" applyFont="1" applyFill="1" applyBorder="1" applyAlignment="1">
      <alignment horizontal="right" vertical="top" wrapText="1"/>
    </xf>
    <xf numFmtId="165" fontId="9" fillId="5" borderId="2" xfId="1" applyNumberFormat="1" applyFont="1" applyFill="1" applyBorder="1" applyAlignment="1">
      <alignment horizontal="right" vertical="top" wrapText="1"/>
    </xf>
    <xf numFmtId="44" fontId="10" fillId="5" borderId="26" xfId="0" applyNumberFormat="1" applyFont="1" applyFill="1" applyBorder="1" applyAlignment="1">
      <alignment vertical="top" wrapText="1"/>
    </xf>
    <xf numFmtId="44" fontId="10" fillId="5" borderId="28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164" fontId="7" fillId="5" borderId="5" xfId="0" applyNumberFormat="1" applyFont="1" applyFill="1" applyBorder="1" applyAlignment="1">
      <alignment horizontal="left" vertical="top" wrapText="1"/>
    </xf>
    <xf numFmtId="0" fontId="4" fillId="5" borderId="27" xfId="0" applyFont="1" applyFill="1" applyBorder="1" applyAlignment="1">
      <alignment vertical="top"/>
    </xf>
    <xf numFmtId="164" fontId="7" fillId="5" borderId="6" xfId="0" applyNumberFormat="1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vertical="top"/>
    </xf>
    <xf numFmtId="0" fontId="11" fillId="3" borderId="10" xfId="0" applyFont="1" applyFill="1" applyBorder="1" applyAlignment="1">
      <alignment horizontal="center" vertical="top"/>
    </xf>
    <xf numFmtId="0" fontId="11" fillId="3" borderId="12" xfId="0" applyFont="1" applyFill="1" applyBorder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164" fontId="9" fillId="3" borderId="1" xfId="0" applyNumberFormat="1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left" vertical="top" wrapText="1"/>
    </xf>
    <xf numFmtId="44" fontId="9" fillId="3" borderId="1" xfId="0" applyNumberFormat="1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horizontal="left" vertical="top" wrapText="1"/>
    </xf>
    <xf numFmtId="0" fontId="9" fillId="3" borderId="21" xfId="0" applyFont="1" applyFill="1" applyBorder="1" applyAlignment="1">
      <alignment horizontal="left" vertical="top" wrapText="1"/>
    </xf>
    <xf numFmtId="0" fontId="9" fillId="3" borderId="22" xfId="0" applyFont="1" applyFill="1" applyBorder="1" applyAlignment="1">
      <alignment horizontal="left" vertical="top" wrapText="1"/>
    </xf>
    <xf numFmtId="0" fontId="11" fillId="6" borderId="16" xfId="0" applyFont="1" applyFill="1" applyBorder="1" applyAlignment="1">
      <alignment horizontal="left" vertical="center" wrapText="1"/>
    </xf>
    <xf numFmtId="0" fontId="11" fillId="6" borderId="15" xfId="0" applyFont="1" applyFill="1" applyBorder="1" applyAlignment="1">
      <alignment horizontal="left" vertical="center" wrapText="1"/>
    </xf>
    <xf numFmtId="0" fontId="11" fillId="6" borderId="14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top"/>
    </xf>
    <xf numFmtId="0" fontId="11" fillId="3" borderId="11" xfId="0" applyFont="1" applyFill="1" applyBorder="1" applyAlignment="1">
      <alignment horizontal="left" vertical="top"/>
    </xf>
    <xf numFmtId="0" fontId="11" fillId="3" borderId="10" xfId="0" applyFont="1" applyFill="1" applyBorder="1" applyAlignment="1">
      <alignment horizontal="center" vertical="top"/>
    </xf>
    <xf numFmtId="0" fontId="11" fillId="3" borderId="11" xfId="0" applyFont="1" applyFill="1" applyBorder="1" applyAlignment="1">
      <alignment horizontal="center" vertical="top"/>
    </xf>
    <xf numFmtId="14" fontId="11" fillId="6" borderId="10" xfId="0" applyNumberFormat="1" applyFont="1" applyFill="1" applyBorder="1" applyAlignment="1">
      <alignment horizontal="left" vertical="center"/>
    </xf>
    <xf numFmtId="14" fontId="11" fillId="6" borderId="18" xfId="0" applyNumberFormat="1" applyFont="1" applyFill="1" applyBorder="1" applyAlignment="1">
      <alignment horizontal="left" vertical="center"/>
    </xf>
    <xf numFmtId="0" fontId="11" fillId="6" borderId="17" xfId="0" applyFont="1" applyFill="1" applyBorder="1" applyAlignment="1">
      <alignment horizontal="left"/>
    </xf>
    <xf numFmtId="0" fontId="11" fillId="6" borderId="13" xfId="0" applyFont="1" applyFill="1" applyBorder="1" applyAlignment="1">
      <alignment horizontal="left"/>
    </xf>
    <xf numFmtId="0" fontId="11" fillId="3" borderId="25" xfId="0" applyFont="1" applyFill="1" applyBorder="1" applyAlignment="1">
      <alignment horizontal="left" vertical="top"/>
    </xf>
    <xf numFmtId="0" fontId="11" fillId="3" borderId="13" xfId="0" applyFont="1" applyFill="1" applyBorder="1" applyAlignment="1">
      <alignment horizontal="left" vertical="top"/>
    </xf>
    <xf numFmtId="0" fontId="10" fillId="2" borderId="8" xfId="0" applyFont="1" applyFill="1" applyBorder="1" applyAlignment="1">
      <alignment horizontal="center" vertical="center" wrapText="1"/>
    </xf>
    <xf numFmtId="44" fontId="6" fillId="3" borderId="23" xfId="0" applyNumberFormat="1" applyFont="1" applyFill="1" applyBorder="1" applyAlignment="1">
      <alignment horizontal="center" vertical="center" wrapText="1"/>
    </xf>
    <xf numFmtId="44" fontId="6" fillId="3" borderId="24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44" fontId="6" fillId="3" borderId="1" xfId="0" applyNumberFormat="1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0" fontId="15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222574</xdr:colOff>
      <xdr:row>0</xdr:row>
      <xdr:rowOff>71017</xdr:rowOff>
    </xdr:from>
    <xdr:to>
      <xdr:col>0</xdr:col>
      <xdr:colOff>657226</xdr:colOff>
      <xdr:row>1</xdr:row>
      <xdr:rowOff>362550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9AECFF64-8B0C-4D68-9C4A-3F8FCF663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4" y="71017"/>
          <a:ext cx="434652" cy="929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352B-DBDA-4012-86D8-D1AD5F911D32}">
  <dimension ref="A1:V39"/>
  <sheetViews>
    <sheetView tabSelected="1" view="pageBreakPreview" zoomScale="70" zoomScaleNormal="100" zoomScaleSheetLayoutView="70" workbookViewId="0">
      <selection activeCell="H7" sqref="H7"/>
    </sheetView>
  </sheetViews>
  <sheetFormatPr defaultColWidth="9.109375" defaultRowHeight="14.4" x14ac:dyDescent="0.3"/>
  <cols>
    <col min="1" max="1" width="13.5546875" style="95" customWidth="1"/>
    <col min="2" max="2" width="59.5546875" style="49" customWidth="1"/>
    <col min="3" max="3" width="13.33203125" style="96" customWidth="1"/>
    <col min="4" max="4" width="9.6640625" style="96" customWidth="1"/>
    <col min="5" max="5" width="7.5546875" style="96" customWidth="1"/>
    <col min="6" max="7" width="19.5546875" style="49" customWidth="1"/>
    <col min="8" max="8" width="7.33203125" style="49" customWidth="1"/>
    <col min="9" max="10" width="19.5546875" style="49" customWidth="1"/>
    <col min="11" max="11" width="7.44140625" style="49" customWidth="1"/>
    <col min="12" max="13" width="19.5546875" style="49" customWidth="1"/>
    <col min="14" max="14" width="21.33203125" style="49" customWidth="1"/>
    <col min="15" max="15" width="17.33203125" style="49" customWidth="1"/>
    <col min="16" max="16" width="32.6640625" style="49" customWidth="1"/>
    <col min="17" max="17" width="36.6640625" style="49" customWidth="1"/>
    <col min="18" max="16384" width="9.109375" style="49"/>
  </cols>
  <sheetData>
    <row r="1" spans="1:22" s="6" customFormat="1" ht="50.25" customHeight="1" x14ac:dyDescent="0.6">
      <c r="A1" s="1"/>
      <c r="B1" s="2" t="s">
        <v>25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4"/>
      <c r="O1" s="4"/>
      <c r="P1" s="4"/>
      <c r="Q1" s="4"/>
    </row>
    <row r="2" spans="1:22" s="12" customFormat="1" ht="35.25" customHeight="1" x14ac:dyDescent="0.3">
      <c r="A2" s="7"/>
      <c r="B2" s="8" t="s">
        <v>60</v>
      </c>
      <c r="C2" s="9"/>
      <c r="D2" s="9"/>
      <c r="E2" s="10"/>
      <c r="F2" s="10"/>
      <c r="G2" s="10"/>
      <c r="H2" s="10"/>
      <c r="I2" s="10"/>
      <c r="J2" s="10"/>
      <c r="K2" s="10"/>
      <c r="L2" s="10"/>
      <c r="M2" s="11"/>
      <c r="N2" s="10"/>
      <c r="O2" s="10"/>
      <c r="P2" s="10"/>
      <c r="Q2" s="10"/>
    </row>
    <row r="3" spans="1:22" s="12" customFormat="1" ht="15.6" x14ac:dyDescent="0.3">
      <c r="A3" s="13" t="s">
        <v>15</v>
      </c>
      <c r="B3" s="125" t="s">
        <v>62</v>
      </c>
      <c r="C3" s="14"/>
      <c r="D3" s="14"/>
      <c r="E3" s="15"/>
      <c r="F3" s="15"/>
      <c r="G3" s="15"/>
      <c r="H3" s="15"/>
      <c r="I3" s="15"/>
      <c r="J3" s="15"/>
      <c r="K3" s="15"/>
      <c r="L3" s="15"/>
      <c r="M3" s="15"/>
      <c r="N3" s="16"/>
      <c r="O3" s="16"/>
      <c r="P3" s="16"/>
      <c r="Q3" s="16"/>
      <c r="R3" s="16"/>
      <c r="S3" s="16"/>
      <c r="T3" s="16"/>
      <c r="U3" s="16"/>
      <c r="V3" s="16"/>
    </row>
    <row r="4" spans="1:22" s="12" customFormat="1" ht="62.4" x14ac:dyDescent="0.3">
      <c r="A4" s="17" t="s">
        <v>16</v>
      </c>
      <c r="B4" s="18" t="s">
        <v>55</v>
      </c>
      <c r="C4" s="14"/>
      <c r="D4" s="14"/>
      <c r="E4" s="19"/>
      <c r="F4" s="19"/>
      <c r="G4" s="19"/>
      <c r="H4" s="19"/>
      <c r="I4" s="19"/>
      <c r="J4" s="19"/>
      <c r="K4" s="19"/>
      <c r="L4" s="19"/>
      <c r="M4" s="15"/>
      <c r="N4" s="16"/>
      <c r="O4" s="16"/>
      <c r="P4" s="16"/>
      <c r="Q4" s="16"/>
      <c r="R4" s="16"/>
      <c r="S4" s="16"/>
      <c r="T4" s="16"/>
      <c r="U4" s="16"/>
      <c r="V4" s="16"/>
    </row>
    <row r="5" spans="1:22" s="12" customFormat="1" ht="31.2" x14ac:dyDescent="0.3">
      <c r="A5" s="20" t="s">
        <v>26</v>
      </c>
      <c r="B5" s="21"/>
      <c r="C5" s="14"/>
      <c r="D5" s="14"/>
      <c r="E5" s="22"/>
      <c r="F5" s="22"/>
      <c r="G5" s="22"/>
      <c r="H5" s="22"/>
      <c r="I5" s="22"/>
      <c r="J5" s="22"/>
      <c r="K5" s="22"/>
      <c r="L5" s="22"/>
      <c r="M5" s="15"/>
      <c r="N5" s="16"/>
      <c r="O5" s="16"/>
      <c r="P5" s="16"/>
      <c r="Q5" s="16"/>
      <c r="R5" s="16"/>
      <c r="S5" s="16"/>
      <c r="T5" s="16"/>
      <c r="U5" s="16"/>
      <c r="V5" s="16"/>
    </row>
    <row r="6" spans="1:22" s="12" customFormat="1" ht="15.6" x14ac:dyDescent="0.3">
      <c r="A6" s="23"/>
      <c r="B6" s="24"/>
      <c r="C6" s="14"/>
      <c r="D6" s="14"/>
      <c r="E6" s="22"/>
      <c r="F6" s="22"/>
      <c r="G6" s="22"/>
      <c r="H6" s="22"/>
      <c r="I6" s="22"/>
      <c r="J6" s="22"/>
      <c r="K6" s="22"/>
      <c r="L6" s="22"/>
      <c r="M6" s="15"/>
      <c r="N6" s="16"/>
      <c r="O6" s="16"/>
      <c r="P6" s="16"/>
      <c r="Q6" s="16"/>
      <c r="R6" s="16"/>
      <c r="S6" s="16"/>
      <c r="T6" s="16"/>
      <c r="U6" s="16"/>
      <c r="V6" s="16"/>
    </row>
    <row r="7" spans="1:22" s="16" customFormat="1" ht="15.6" x14ac:dyDescent="0.3">
      <c r="A7" s="25" t="s">
        <v>7</v>
      </c>
      <c r="B7" s="26"/>
      <c r="C7" s="26"/>
      <c r="D7" s="27"/>
      <c r="E7" s="22"/>
      <c r="F7" s="22"/>
      <c r="G7" s="22"/>
      <c r="H7" s="22"/>
      <c r="I7" s="22"/>
      <c r="J7" s="22"/>
      <c r="K7" s="22"/>
      <c r="L7" s="22"/>
      <c r="M7" s="15"/>
    </row>
    <row r="8" spans="1:22" s="16" customFormat="1" ht="15.6" x14ac:dyDescent="0.3">
      <c r="A8" s="28" t="s">
        <v>56</v>
      </c>
      <c r="B8" s="29"/>
      <c r="C8" s="30"/>
      <c r="D8" s="30"/>
      <c r="E8" s="22"/>
      <c r="F8" s="22"/>
      <c r="G8" s="22"/>
      <c r="H8" s="22"/>
      <c r="I8" s="22"/>
      <c r="J8" s="22"/>
      <c r="K8" s="22"/>
      <c r="L8" s="22"/>
      <c r="M8" s="15"/>
    </row>
    <row r="9" spans="1:22" s="16" customFormat="1" ht="15.6" x14ac:dyDescent="0.3">
      <c r="A9" s="31" t="s">
        <v>53</v>
      </c>
      <c r="B9" s="32"/>
      <c r="C9" s="32"/>
      <c r="D9" s="32"/>
      <c r="E9" s="22"/>
      <c r="F9" s="22"/>
      <c r="G9" s="22"/>
      <c r="H9" s="22"/>
      <c r="I9" s="22"/>
      <c r="J9" s="22"/>
      <c r="K9" s="22"/>
      <c r="L9" s="22"/>
      <c r="M9" s="15"/>
    </row>
    <row r="10" spans="1:22" s="16" customFormat="1" ht="15.6" x14ac:dyDescent="0.3">
      <c r="A10" s="31" t="s">
        <v>54</v>
      </c>
      <c r="B10" s="32"/>
      <c r="C10" s="32"/>
      <c r="D10" s="32"/>
      <c r="E10" s="22"/>
      <c r="F10" s="22"/>
      <c r="G10" s="22"/>
      <c r="H10" s="22"/>
      <c r="I10" s="22"/>
      <c r="J10" s="22"/>
      <c r="K10" s="22"/>
      <c r="L10" s="22"/>
      <c r="M10" s="15"/>
    </row>
    <row r="11" spans="1:22" s="16" customFormat="1" ht="15.6" x14ac:dyDescent="0.3">
      <c r="A11" s="33" t="s">
        <v>57</v>
      </c>
      <c r="B11" s="32"/>
      <c r="C11" s="32"/>
      <c r="D11" s="32"/>
      <c r="E11" s="22"/>
      <c r="F11" s="22"/>
      <c r="G11" s="22"/>
      <c r="H11" s="22"/>
      <c r="I11" s="22"/>
      <c r="J11" s="22"/>
      <c r="K11" s="22"/>
      <c r="L11" s="22"/>
      <c r="M11" s="15"/>
    </row>
    <row r="12" spans="1:22" s="16" customFormat="1" ht="15.6" x14ac:dyDescent="0.3">
      <c r="A12" s="32"/>
      <c r="B12" s="34" t="s">
        <v>3</v>
      </c>
      <c r="C12" s="119" t="s">
        <v>4</v>
      </c>
      <c r="D12" s="119"/>
      <c r="E12" s="35"/>
      <c r="F12" s="22"/>
      <c r="G12" s="22"/>
      <c r="H12" s="22"/>
      <c r="I12" s="22"/>
      <c r="J12" s="22"/>
      <c r="K12" s="22"/>
      <c r="L12" s="22"/>
      <c r="M12" s="15"/>
    </row>
    <row r="13" spans="1:22" s="16" customFormat="1" ht="15.6" x14ac:dyDescent="0.3">
      <c r="A13" s="32"/>
      <c r="B13" s="36" t="s">
        <v>5</v>
      </c>
      <c r="C13" s="120">
        <v>16.16</v>
      </c>
      <c r="D13" s="121"/>
      <c r="E13" s="37"/>
      <c r="F13" s="122" t="s">
        <v>33</v>
      </c>
      <c r="G13" s="22"/>
      <c r="H13" s="22"/>
      <c r="I13" s="22"/>
      <c r="J13" s="22"/>
      <c r="K13" s="22"/>
      <c r="L13" s="22"/>
      <c r="M13" s="15"/>
    </row>
    <row r="14" spans="1:22" s="16" customFormat="1" ht="15.6" customHeight="1" x14ac:dyDescent="0.3">
      <c r="A14" s="32"/>
      <c r="B14" s="36" t="s">
        <v>6</v>
      </c>
      <c r="C14" s="123">
        <v>18.73</v>
      </c>
      <c r="D14" s="124"/>
      <c r="E14" s="37"/>
      <c r="F14" s="122"/>
      <c r="G14" s="22"/>
      <c r="H14" s="22"/>
      <c r="I14" s="22"/>
      <c r="J14" s="22"/>
      <c r="K14" s="22"/>
      <c r="L14" s="22"/>
      <c r="M14" s="15"/>
    </row>
    <row r="15" spans="1:22" s="16" customFormat="1" ht="15.6" x14ac:dyDescent="0.3">
      <c r="A15" s="32"/>
      <c r="B15" s="38" t="s">
        <v>8</v>
      </c>
      <c r="C15" s="123">
        <v>21.89</v>
      </c>
      <c r="D15" s="124"/>
      <c r="E15" s="37"/>
      <c r="F15" s="122"/>
      <c r="G15" s="22"/>
      <c r="H15" s="22"/>
      <c r="I15" s="22"/>
      <c r="J15" s="22"/>
      <c r="K15" s="22"/>
      <c r="L15" s="22"/>
      <c r="M15" s="15"/>
    </row>
    <row r="16" spans="1:22" s="16" customFormat="1" ht="15.6" x14ac:dyDescent="0.3">
      <c r="A16" s="39"/>
      <c r="B16" s="40"/>
      <c r="C16" s="14"/>
      <c r="D16" s="14"/>
      <c r="E16" s="22"/>
      <c r="F16" s="22"/>
      <c r="G16" s="22"/>
      <c r="H16" s="22"/>
      <c r="I16" s="22"/>
      <c r="J16" s="22"/>
      <c r="K16" s="22"/>
      <c r="L16" s="22"/>
      <c r="M16" s="15"/>
    </row>
    <row r="17" spans="1:17" s="12" customFormat="1" ht="15.6" x14ac:dyDescent="0.3">
      <c r="A17" s="41"/>
      <c r="B17" s="42"/>
      <c r="C17" s="43"/>
      <c r="D17" s="43"/>
      <c r="E17" s="100" t="s">
        <v>9</v>
      </c>
      <c r="F17" s="100"/>
      <c r="G17" s="100"/>
      <c r="H17" s="100" t="s">
        <v>10</v>
      </c>
      <c r="I17" s="100"/>
      <c r="J17" s="100"/>
      <c r="K17" s="100" t="s">
        <v>11</v>
      </c>
      <c r="L17" s="100"/>
      <c r="M17" s="101"/>
      <c r="N17" s="44" t="s">
        <v>13</v>
      </c>
      <c r="O17" s="16"/>
      <c r="P17" s="16"/>
    </row>
    <row r="18" spans="1:17" ht="31.2" x14ac:dyDescent="0.3">
      <c r="A18" s="41" t="s">
        <v>0</v>
      </c>
      <c r="B18" s="42" t="s">
        <v>27</v>
      </c>
      <c r="C18" s="43" t="s">
        <v>1</v>
      </c>
      <c r="D18" s="43" t="s">
        <v>23</v>
      </c>
      <c r="E18" s="43" t="s">
        <v>12</v>
      </c>
      <c r="F18" s="45" t="s">
        <v>21</v>
      </c>
      <c r="G18" s="45" t="s">
        <v>36</v>
      </c>
      <c r="H18" s="43" t="s">
        <v>14</v>
      </c>
      <c r="I18" s="45" t="s">
        <v>21</v>
      </c>
      <c r="J18" s="45" t="s">
        <v>34</v>
      </c>
      <c r="K18" s="43" t="s">
        <v>14</v>
      </c>
      <c r="L18" s="45" t="s">
        <v>21</v>
      </c>
      <c r="M18" s="45" t="s">
        <v>35</v>
      </c>
      <c r="N18" s="46" t="s">
        <v>22</v>
      </c>
      <c r="O18" s="47" t="s">
        <v>24</v>
      </c>
      <c r="P18" s="48" t="s">
        <v>38</v>
      </c>
      <c r="Q18" s="48" t="s">
        <v>39</v>
      </c>
    </row>
    <row r="19" spans="1:17" ht="15.6" x14ac:dyDescent="0.3">
      <c r="A19" s="18">
        <v>1</v>
      </c>
      <c r="B19" s="50" t="s">
        <v>49</v>
      </c>
      <c r="C19" s="51"/>
      <c r="D19" s="51"/>
      <c r="E19" s="52"/>
      <c r="F19" s="53"/>
      <c r="G19" s="54">
        <f>SUBTOTAL(9,G20:G22)</f>
        <v>0</v>
      </c>
      <c r="H19" s="53"/>
      <c r="I19" s="55"/>
      <c r="J19" s="54">
        <f>SUBTOTAL(9,J20:J22)</f>
        <v>0</v>
      </c>
      <c r="K19" s="53"/>
      <c r="L19" s="53"/>
      <c r="M19" s="54">
        <f>SUBTOTAL(9,M20:M22)</f>
        <v>0</v>
      </c>
      <c r="N19" s="54">
        <f>SUBTOTAL(9,N20:N22)</f>
        <v>0</v>
      </c>
      <c r="O19" s="54">
        <f>SUBTOTAL(9,O20:O20)</f>
        <v>0</v>
      </c>
      <c r="P19" s="56"/>
      <c r="Q19" s="56"/>
    </row>
    <row r="20" spans="1:17" ht="17.399999999999999" customHeight="1" x14ac:dyDescent="0.3">
      <c r="A20" s="57" t="s">
        <v>17</v>
      </c>
      <c r="B20" s="58" t="s">
        <v>45</v>
      </c>
      <c r="C20" s="59" t="s">
        <v>51</v>
      </c>
      <c r="D20" s="60">
        <v>0</v>
      </c>
      <c r="E20" s="61">
        <v>200</v>
      </c>
      <c r="F20" s="62"/>
      <c r="G20" s="63">
        <f>E20*F20</f>
        <v>0</v>
      </c>
      <c r="H20" s="61">
        <v>200</v>
      </c>
      <c r="I20" s="62">
        <v>0</v>
      </c>
      <c r="J20" s="64">
        <f>H20*I20</f>
        <v>0</v>
      </c>
      <c r="K20" s="61">
        <v>200</v>
      </c>
      <c r="L20" s="62">
        <v>0</v>
      </c>
      <c r="M20" s="64">
        <f>K20*L20</f>
        <v>0</v>
      </c>
      <c r="N20" s="65">
        <f>SUM(G20,J20,M20)</f>
        <v>0</v>
      </c>
      <c r="O20" s="66">
        <f>D20*N20</f>
        <v>0</v>
      </c>
      <c r="P20" s="67"/>
      <c r="Q20" s="56"/>
    </row>
    <row r="21" spans="1:17" ht="16.2" customHeight="1" x14ac:dyDescent="0.3">
      <c r="A21" s="57" t="s">
        <v>46</v>
      </c>
      <c r="B21" s="58" t="s">
        <v>58</v>
      </c>
      <c r="C21" s="59" t="s">
        <v>51</v>
      </c>
      <c r="D21" s="60">
        <v>0</v>
      </c>
      <c r="E21" s="61"/>
      <c r="F21" s="97"/>
      <c r="G21" s="98"/>
      <c r="H21" s="61">
        <v>10</v>
      </c>
      <c r="I21" s="62">
        <v>0</v>
      </c>
      <c r="J21" s="63">
        <f>H21*I21</f>
        <v>0</v>
      </c>
      <c r="K21" s="61">
        <v>10</v>
      </c>
      <c r="L21" s="62">
        <v>0</v>
      </c>
      <c r="M21" s="64">
        <f>K21*L21</f>
        <v>0</v>
      </c>
      <c r="N21" s="65">
        <f>SUM(G21,J21,M21)</f>
        <v>0</v>
      </c>
      <c r="O21" s="66">
        <f>D21*N21</f>
        <v>0</v>
      </c>
      <c r="P21" s="67"/>
      <c r="Q21" s="56"/>
    </row>
    <row r="22" spans="1:17" ht="20.399999999999999" customHeight="1" x14ac:dyDescent="0.3">
      <c r="A22" s="57" t="s">
        <v>47</v>
      </c>
      <c r="B22" s="58" t="s">
        <v>59</v>
      </c>
      <c r="C22" s="59" t="s">
        <v>51</v>
      </c>
      <c r="D22" s="60">
        <v>0</v>
      </c>
      <c r="E22" s="61"/>
      <c r="F22" s="97"/>
      <c r="G22" s="98"/>
      <c r="H22" s="61"/>
      <c r="I22" s="97"/>
      <c r="J22" s="98"/>
      <c r="K22" s="61">
        <v>10</v>
      </c>
      <c r="L22" s="62">
        <v>0</v>
      </c>
      <c r="M22" s="64">
        <f>K22*L22</f>
        <v>0</v>
      </c>
      <c r="N22" s="65">
        <f>SUM(G22,J22,M22)</f>
        <v>0</v>
      </c>
      <c r="O22" s="66">
        <f>D22*N22</f>
        <v>0</v>
      </c>
      <c r="P22" s="67"/>
      <c r="Q22" s="56"/>
    </row>
    <row r="23" spans="1:17" s="70" customFormat="1" ht="15.6" x14ac:dyDescent="0.3">
      <c r="A23" s="18">
        <v>2</v>
      </c>
      <c r="B23" s="50" t="s">
        <v>42</v>
      </c>
      <c r="C23" s="68"/>
      <c r="D23" s="68"/>
      <c r="E23" s="51"/>
      <c r="F23" s="53"/>
      <c r="G23" s="54">
        <f>SUBTOTAL(9, G24:G24)</f>
        <v>0</v>
      </c>
      <c r="H23" s="53"/>
      <c r="I23" s="55"/>
      <c r="J23" s="54">
        <f>SUBTOTAL(9, J24:J24)</f>
        <v>0</v>
      </c>
      <c r="K23" s="53"/>
      <c r="L23" s="54"/>
      <c r="M23" s="54">
        <f>SUBTOTAL(9, M24:M24)</f>
        <v>0</v>
      </c>
      <c r="N23" s="54">
        <f>SUBTOTAL(9, N24:N24)</f>
        <v>0</v>
      </c>
      <c r="O23" s="54">
        <f>SUBTOTAL(9, O24:O24)</f>
        <v>0</v>
      </c>
      <c r="P23" s="69"/>
      <c r="Q23" s="56"/>
    </row>
    <row r="24" spans="1:17" s="70" customFormat="1" ht="33" customHeight="1" x14ac:dyDescent="0.3">
      <c r="A24" s="57" t="s">
        <v>18</v>
      </c>
      <c r="B24" s="71" t="s">
        <v>48</v>
      </c>
      <c r="C24" s="59" t="s">
        <v>41</v>
      </c>
      <c r="D24" s="60">
        <v>0</v>
      </c>
      <c r="E24" s="61">
        <v>80</v>
      </c>
      <c r="F24" s="62">
        <v>0</v>
      </c>
      <c r="G24" s="63">
        <f t="shared" ref="G24" si="0">E24*F24</f>
        <v>0</v>
      </c>
      <c r="H24" s="61">
        <v>80</v>
      </c>
      <c r="I24" s="62">
        <v>0</v>
      </c>
      <c r="J24" s="64">
        <f t="shared" ref="J24" si="1">H24*I24</f>
        <v>0</v>
      </c>
      <c r="K24" s="61">
        <v>80</v>
      </c>
      <c r="L24" s="62">
        <v>0</v>
      </c>
      <c r="M24" s="64">
        <f t="shared" ref="M24" si="2">K24*L24</f>
        <v>0</v>
      </c>
      <c r="N24" s="65">
        <f t="shared" ref="N24" si="3">SUM(G24,J24,M24)</f>
        <v>0</v>
      </c>
      <c r="O24" s="66">
        <f t="shared" ref="O24" si="4">D24*N24</f>
        <v>0</v>
      </c>
      <c r="P24" s="67"/>
      <c r="Q24" s="56"/>
    </row>
    <row r="25" spans="1:17" ht="15.6" x14ac:dyDescent="0.3">
      <c r="A25" s="72">
        <v>3</v>
      </c>
      <c r="B25" s="73" t="s">
        <v>43</v>
      </c>
      <c r="C25" s="68"/>
      <c r="D25" s="68"/>
      <c r="E25" s="68"/>
      <c r="F25" s="53"/>
      <c r="G25" s="54">
        <f>SUBTOTAL(9, G26:G26)</f>
        <v>0</v>
      </c>
      <c r="H25" s="53"/>
      <c r="I25" s="55"/>
      <c r="J25" s="54">
        <f>SUBTOTAL(9, J26:J26)</f>
        <v>0</v>
      </c>
      <c r="K25" s="54"/>
      <c r="L25" s="54"/>
      <c r="M25" s="54">
        <f>SUBTOTAL(9, M26:M26)</f>
        <v>0</v>
      </c>
      <c r="N25" s="54">
        <f>SUBTOTAL(9, N26:N26)</f>
        <v>0</v>
      </c>
      <c r="O25" s="54">
        <f>SUBTOTAL(9, O26:O26)</f>
        <v>0</v>
      </c>
      <c r="P25" s="67"/>
      <c r="Q25" s="56"/>
    </row>
    <row r="26" spans="1:17" ht="35.4" customHeight="1" x14ac:dyDescent="0.3">
      <c r="A26" s="57" t="s">
        <v>19</v>
      </c>
      <c r="B26" s="71" t="s">
        <v>52</v>
      </c>
      <c r="C26" s="59" t="s">
        <v>50</v>
      </c>
      <c r="D26" s="60">
        <v>0</v>
      </c>
      <c r="E26" s="61">
        <v>1</v>
      </c>
      <c r="F26" s="62">
        <v>0</v>
      </c>
      <c r="G26" s="63">
        <f t="shared" ref="G26:G28" si="5">E26*F26</f>
        <v>0</v>
      </c>
      <c r="H26" s="61"/>
      <c r="I26" s="97"/>
      <c r="J26" s="99"/>
      <c r="K26" s="61"/>
      <c r="L26" s="97"/>
      <c r="M26" s="99"/>
      <c r="N26" s="65">
        <f t="shared" ref="N26:N28" si="6">SUM(G26,J26,M26)</f>
        <v>0</v>
      </c>
      <c r="O26" s="66">
        <f t="shared" ref="O26:O28" si="7">D26*N26</f>
        <v>0</v>
      </c>
      <c r="P26" s="67"/>
      <c r="Q26" s="56"/>
    </row>
    <row r="27" spans="1:17" ht="15.6" x14ac:dyDescent="0.3">
      <c r="A27" s="72">
        <v>4</v>
      </c>
      <c r="B27" s="73" t="s">
        <v>44</v>
      </c>
      <c r="C27" s="68"/>
      <c r="D27" s="68"/>
      <c r="E27" s="68"/>
      <c r="F27" s="53"/>
      <c r="G27" s="54">
        <f>SUBTOTAL(9, G28:G28)</f>
        <v>0</v>
      </c>
      <c r="H27" s="53"/>
      <c r="I27" s="55"/>
      <c r="J27" s="54">
        <f>SUBTOTAL(9, J28:J28)</f>
        <v>0</v>
      </c>
      <c r="K27" s="53"/>
      <c r="L27" s="54"/>
      <c r="M27" s="54">
        <f>SUBTOTAL(9, M28:M28)</f>
        <v>0</v>
      </c>
      <c r="N27" s="54">
        <f>SUBTOTAL(9, N28:N28)</f>
        <v>0</v>
      </c>
      <c r="O27" s="54">
        <f>SUBTOTAL(9, O28:O28)</f>
        <v>0</v>
      </c>
      <c r="P27" s="67"/>
      <c r="Q27" s="56"/>
    </row>
    <row r="28" spans="1:17" ht="31.8" thickBot="1" x14ac:dyDescent="0.35">
      <c r="A28" s="57" t="s">
        <v>20</v>
      </c>
      <c r="B28" s="58" t="s">
        <v>61</v>
      </c>
      <c r="C28" s="59" t="s">
        <v>41</v>
      </c>
      <c r="D28" s="60">
        <v>0</v>
      </c>
      <c r="E28" s="61">
        <v>40</v>
      </c>
      <c r="F28" s="62">
        <v>0</v>
      </c>
      <c r="G28" s="63">
        <f t="shared" si="5"/>
        <v>0</v>
      </c>
      <c r="H28" s="61"/>
      <c r="I28" s="97"/>
      <c r="J28" s="99"/>
      <c r="K28" s="61"/>
      <c r="L28" s="97"/>
      <c r="M28" s="99"/>
      <c r="N28" s="65">
        <f t="shared" si="6"/>
        <v>0</v>
      </c>
      <c r="O28" s="66">
        <f t="shared" si="7"/>
        <v>0</v>
      </c>
      <c r="P28" s="67"/>
      <c r="Q28" s="56"/>
    </row>
    <row r="29" spans="1:17" ht="16.2" thickBot="1" x14ac:dyDescent="0.35">
      <c r="A29" s="74"/>
      <c r="B29" s="75" t="s">
        <v>28</v>
      </c>
      <c r="C29" s="76"/>
      <c r="D29" s="76"/>
      <c r="E29" s="77"/>
      <c r="F29" s="78"/>
      <c r="G29" s="79">
        <f>SUBTOTAL(9,G19:G28)</f>
        <v>0</v>
      </c>
      <c r="H29" s="80"/>
      <c r="I29" s="80"/>
      <c r="J29" s="79">
        <f>SUBTOTAL(9,J19:J28)</f>
        <v>0</v>
      </c>
      <c r="K29" s="80"/>
      <c r="L29" s="81"/>
      <c r="M29" s="79">
        <f>SUBTOTAL(9,M19:M28)</f>
        <v>0</v>
      </c>
      <c r="N29" s="82">
        <f>SUBTOTAL(9,N19:N28)</f>
        <v>0</v>
      </c>
      <c r="O29" s="83">
        <f>SUBTOTAL(9,O19:O28)</f>
        <v>0</v>
      </c>
      <c r="P29" s="84"/>
      <c r="Q29" s="56"/>
    </row>
    <row r="30" spans="1:17" ht="15.6" x14ac:dyDescent="0.3">
      <c r="A30" s="74"/>
      <c r="B30" s="75" t="s">
        <v>2</v>
      </c>
      <c r="C30" s="76"/>
      <c r="D30" s="76"/>
      <c r="E30" s="77"/>
      <c r="F30" s="78"/>
      <c r="G30" s="85">
        <f>G29*0.15</f>
        <v>0</v>
      </c>
      <c r="H30" s="80"/>
      <c r="I30" s="81"/>
      <c r="J30" s="85">
        <f>J29*0.15</f>
        <v>0</v>
      </c>
      <c r="K30" s="80"/>
      <c r="L30" s="81"/>
      <c r="M30" s="85">
        <f>M29*0.15</f>
        <v>0</v>
      </c>
      <c r="N30" s="85">
        <f>N29*0.15</f>
        <v>0</v>
      </c>
      <c r="O30" s="86"/>
      <c r="P30" s="67"/>
      <c r="Q30" s="56"/>
    </row>
    <row r="31" spans="1:17" ht="16.2" thickBot="1" x14ac:dyDescent="0.35">
      <c r="A31" s="74"/>
      <c r="B31" s="75" t="s">
        <v>29</v>
      </c>
      <c r="C31" s="76"/>
      <c r="D31" s="76"/>
      <c r="E31" s="77"/>
      <c r="F31" s="78"/>
      <c r="G31" s="87">
        <f>G29+G30</f>
        <v>0</v>
      </c>
      <c r="H31" s="80"/>
      <c r="I31" s="81"/>
      <c r="J31" s="87">
        <f>J29+J30</f>
        <v>0</v>
      </c>
      <c r="K31" s="80"/>
      <c r="L31" s="81"/>
      <c r="M31" s="87">
        <f>M29+M30</f>
        <v>0</v>
      </c>
      <c r="N31" s="87">
        <f>N29+N30</f>
        <v>0</v>
      </c>
      <c r="O31" s="88"/>
      <c r="P31" s="67"/>
      <c r="Q31" s="56"/>
    </row>
    <row r="32" spans="1:17" x14ac:dyDescent="0.3">
      <c r="A32" s="89"/>
      <c r="B32" s="90"/>
      <c r="C32" s="91"/>
      <c r="D32" s="91"/>
      <c r="E32" s="91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</row>
    <row r="33" spans="1:17" ht="15" thickBot="1" x14ac:dyDescent="0.35">
      <c r="A33" s="89"/>
      <c r="B33" s="92"/>
      <c r="C33" s="91"/>
      <c r="D33" s="91"/>
      <c r="E33" s="91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</row>
    <row r="34" spans="1:17" ht="25.95" customHeight="1" x14ac:dyDescent="0.3">
      <c r="A34" s="89"/>
      <c r="B34" s="102" t="s">
        <v>37</v>
      </c>
      <c r="C34" s="105"/>
      <c r="D34" s="106"/>
      <c r="E34" s="107"/>
      <c r="F34" s="108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</row>
    <row r="35" spans="1:17" ht="17.399999999999999" customHeight="1" x14ac:dyDescent="0.3">
      <c r="A35" s="89"/>
      <c r="B35" s="103"/>
      <c r="C35" s="109" t="s">
        <v>30</v>
      </c>
      <c r="D35" s="110"/>
      <c r="E35" s="93" t="s">
        <v>32</v>
      </c>
      <c r="F35" s="94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</row>
    <row r="36" spans="1:17" ht="34.950000000000003" customHeight="1" x14ac:dyDescent="0.3">
      <c r="A36" s="89"/>
      <c r="B36" s="103"/>
      <c r="C36" s="111"/>
      <c r="D36" s="112"/>
      <c r="E36" s="113"/>
      <c r="F36" s="114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</row>
    <row r="37" spans="1:17" ht="19.2" customHeight="1" thickBot="1" x14ac:dyDescent="0.35">
      <c r="A37" s="89"/>
      <c r="B37" s="104"/>
      <c r="C37" s="115" t="s">
        <v>40</v>
      </c>
      <c r="D37" s="116"/>
      <c r="E37" s="117" t="s">
        <v>31</v>
      </c>
      <c r="F37" s="118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</row>
    <row r="38" spans="1:17" x14ac:dyDescent="0.3">
      <c r="A38" s="89"/>
      <c r="B38" s="92"/>
      <c r="C38" s="91"/>
      <c r="D38" s="91"/>
      <c r="E38" s="91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</row>
    <row r="39" spans="1:17" x14ac:dyDescent="0.3">
      <c r="A39" s="89"/>
      <c r="B39" s="92"/>
      <c r="C39" s="91"/>
      <c r="D39" s="91"/>
      <c r="E39" s="91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</row>
  </sheetData>
  <protectedRanges>
    <protectedRange sqref="C34:F36" name="Range7"/>
    <protectedRange sqref="P19:Q31" name="Range6"/>
    <protectedRange sqref="A19:A28" name="Range3"/>
    <protectedRange sqref="C13:E15" name="Range2"/>
    <protectedRange sqref="B3:B5" name="Range1"/>
    <protectedRange sqref="L20:L22" name="Range5_1"/>
    <protectedRange sqref="I20" name="Range4_1"/>
    <protectedRange sqref="K20:K22 H20:H22 I21:I22 C19:F19 D20:F22" name="Range3_7"/>
    <protectedRange sqref="B19:B20" name="Range3_1_4"/>
    <protectedRange sqref="K23:L23 L24" name="Range5_2"/>
    <protectedRange sqref="H23:I23 I24" name="Range4_2"/>
    <protectedRange sqref="K24 H24 B24 C23:F24" name="Range3_8"/>
    <protectedRange sqref="B23" name="Range3_1_5"/>
    <protectedRange sqref="K25:L25 L26 K27:L27 L28" name="Range5_3"/>
    <protectedRange sqref="H25:I25 I26 H27:I27 I28" name="Range4_3"/>
    <protectedRange sqref="K26 H26 K28 H28 B25:F28" name="Range3_9"/>
    <protectedRange sqref="C20:C22" name="Range3_2"/>
    <protectedRange sqref="B21:B22" name="Range3_1_1"/>
  </protectedRanges>
  <mergeCells count="16">
    <mergeCell ref="C12:D12"/>
    <mergeCell ref="C13:D13"/>
    <mergeCell ref="F13:F15"/>
    <mergeCell ref="C14:D14"/>
    <mergeCell ref="C15:D15"/>
    <mergeCell ref="H17:J17"/>
    <mergeCell ref="K17:M17"/>
    <mergeCell ref="B34:B37"/>
    <mergeCell ref="C34:D34"/>
    <mergeCell ref="E34:F34"/>
    <mergeCell ref="C35:D35"/>
    <mergeCell ref="C36:D36"/>
    <mergeCell ref="E36:F36"/>
    <mergeCell ref="C37:D37"/>
    <mergeCell ref="E37:F37"/>
    <mergeCell ref="E17:G17"/>
  </mergeCells>
  <dataValidations count="2">
    <dataValidation type="list" allowBlank="1" showInputMessage="1" showErrorMessage="1" sqref="E13:E15" xr:uid="{AD9DF89A-1C3F-4DA3-91B1-E0772ECC1C4D}">
      <formula1>" ,X"</formula1>
    </dataValidation>
    <dataValidation type="decimal" operator="greaterThanOrEqual" allowBlank="1" showInputMessage="1" showErrorMessage="1" sqref="C13:D15 H20:I28 K20:L28 E20:F28" xr:uid="{4EB4CC5F-6B80-4D55-883B-9F53D2BF3B48}">
      <formula1>0</formula1>
    </dataValidation>
  </dataValidations>
  <pageMargins left="0.7" right="0.7" top="0.75" bottom="0.75" header="0.3" footer="0.3"/>
  <pageSetup paperSize="9"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SCHEDULE </vt:lpstr>
      <vt:lpstr>'PRICING SCHEDULE 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Nokwanda Wasa</cp:lastModifiedBy>
  <cp:lastPrinted>2020-07-02T18:44:36Z</cp:lastPrinted>
  <dcterms:created xsi:type="dcterms:W3CDTF">2017-06-15T23:28:53Z</dcterms:created>
  <dcterms:modified xsi:type="dcterms:W3CDTF">2026-10-07T08:07:53Z</dcterms:modified>
</cp:coreProperties>
</file>